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>
    <definedName name="_xlnm.Print_Area" localSheetId="0">'1'!$A$1:$H$253</definedName>
  </definedNames>
  <calcPr fullCalcOnLoad="1"/>
</workbook>
</file>

<file path=xl/sharedStrings.xml><?xml version="1.0" encoding="utf-8"?>
<sst xmlns="http://schemas.openxmlformats.org/spreadsheetml/2006/main" count="285" uniqueCount="226">
  <si>
    <t>План финансово - хозяйственной деятельности</t>
  </si>
  <si>
    <t>Наименование муниципального бюджетного учреждения (подразделения)</t>
  </si>
  <si>
    <t>ИНН / КПП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</si>
  <si>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</si>
  <si>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 (подразделения)</t>
  </si>
  <si>
    <t xml:space="preserve">I.  Сведения о деятельности муниципального бюджетного учреждения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</si>
  <si>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</si>
  <si>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</si>
  <si>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</si>
  <si>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</si>
  <si>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</si>
  <si>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</si>
  <si>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                                                   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</si>
  <si>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</si>
  <si>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</si>
  <si>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власти, заключившего трудовой договор        </t>
  </si>
  <si>
    <t xml:space="preserve">                                            </t>
  </si>
  <si>
    <t>Срок действия трудового договора, заключенного  с руководителем учреждения</t>
  </si>
  <si>
    <t xml:space="preserve">      </t>
  </si>
  <si>
    <t>II. Показатели финансового состояния учреждения</t>
  </si>
  <si>
    <t>Наименование показателя</t>
  </si>
  <si>
    <t>2.2. Перечень услуг (работ), осуществляемых на платной основе:</t>
  </si>
  <si>
    <t>Показатели финансового плана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</si>
  <si>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</si>
  <si>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</si>
  <si>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1.1. Общая балансовая стоимость недвижимого муниципального имущества, всего</t>
  </si>
  <si>
    <t xml:space="preserve">       в том числе земельного участка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</si>
  <si>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</si>
  <si>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в т.ч. земельного участка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</si>
  <si>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</si>
  <si>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</si>
  <si>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</si>
  <si>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</si>
  <si>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 xml:space="preserve">       в том числе:</t>
  </si>
  <si>
    <t>1.2.1. Стоимость особо ценного движимого имущества, закрепленного собственником имущества за муниципальным  бюджетным учреждением на праве оперативного управления</t>
  </si>
  <si>
    <t>1.2.2. Стоимость особо ценного движимого  имущества, приобретенного муниципальным  бюджетным учреждением (подразделением) за счет выделенных собственником имущества учреждения средств</t>
  </si>
  <si>
    <t>1.1.3. Стоимость особо ценного движимого 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</si>
  <si>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1.2.4.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</si>
  <si>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</si>
  <si>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субсидии из бюджета</t>
  </si>
  <si>
    <t>2.2. Дебиторская задолженность по выданным авансам, полученным за счет средств субсидии из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</si>
  <si>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</si>
  <si>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</si>
  <si>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</si>
  <si>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</si>
  <si>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</si>
  <si>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</si>
  <si>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</si>
  <si>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</si>
  <si>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</si>
  <si>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</si>
  <si>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</si>
  <si>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</si>
  <si>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</si>
  <si>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</si>
  <si>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</si>
  <si>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</si>
  <si>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</si>
  <si>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</si>
  <si>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</si>
  <si>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</si>
  <si>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</si>
  <si>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</si>
  <si>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</si>
  <si>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субсидии из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</si>
  <si>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</si>
  <si>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</si>
  <si>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</si>
  <si>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</si>
  <si>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</si>
  <si>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</si>
  <si>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</si>
  <si>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</si>
  <si>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</si>
  <si>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</si>
  <si>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</si>
  <si>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</si>
  <si>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</si>
  <si>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</si>
  <si>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 xml:space="preserve"> в том числе: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</si>
  <si>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</si>
  <si>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</si>
  <si>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</si>
  <si>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</si>
  <si>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</si>
  <si>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</si>
  <si>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</si>
  <si>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</si>
  <si>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</si>
  <si>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</si>
  <si>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</si>
  <si>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</si>
  <si>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</si>
  <si>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</si>
  <si>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1.1. Планируемый остаток средств на начало планируемого года</t>
  </si>
  <si>
    <t>1.2. Поступления, всего:</t>
  </si>
  <si>
    <t>в том числе:</t>
  </si>
  <si>
    <t>1.2.1.Поступления из бюджета</t>
  </si>
  <si>
    <t>1.2.1.1.Субсидии на выполнении государственного задания</t>
  </si>
  <si>
    <t>1.2.1.1.2..на содержание недвижимого и особо ценного движимого имущества</t>
  </si>
  <si>
    <t>1.2.1.2.Бюджетные инвестиции</t>
  </si>
  <si>
    <t>1.2.1.3.Субсидии на реализацию ДЦП</t>
  </si>
  <si>
    <t>1.2.2.Поступления от оказания муниципальным 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</si>
  <si>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1.2.3.Поступления от иной приносящей доход деятельности, всего:</t>
  </si>
  <si>
    <t xml:space="preserve">1.2.4.Операционные доходы                          </t>
  </si>
  <si>
    <t xml:space="preserve">1.2.4.1.Проценты к получению                        </t>
  </si>
  <si>
    <t xml:space="preserve">1.2.4.2.По облигациям, депозитам, государственным  ценным бумагам  </t>
  </si>
  <si>
    <t xml:space="preserve">1.2.4.3.За предоставление в пользование денежныхсредств     </t>
  </si>
  <si>
    <t xml:space="preserve">1.2.4.4.За использование кредитной организацией денежных средств, находящихся на счете организации в этой кредитной организации                              </t>
  </si>
  <si>
    <t xml:space="preserve">1.2.4.5.Доходы от участия в других организациях  (доходы, связанные с участием в уставных капиталах других организаций)                </t>
  </si>
  <si>
    <t>1.2.4.6. прочие операционные доходы</t>
  </si>
  <si>
    <t xml:space="preserve">1.2.4.7.Прибыль, полученная (подлежащая получению) в результате совместной деятельности  (по договору простого товарищества)          </t>
  </si>
  <si>
    <t>1.2.4.8.Сумма вознаграждения за переданное в общее владение и (или) пользование имущество или  возврат имущества при его разделе сверх величины вклада (в части денежных средств</t>
  </si>
  <si>
    <t xml:space="preserve">1.2.4.9.Сумма дохода, определенная к получению в соответствии с условиями договора продажи  основных средств и иных активов              </t>
  </si>
  <si>
    <t xml:space="preserve">1.2.5.Внереализационные доходы                     </t>
  </si>
  <si>
    <t xml:space="preserve">1.2.5.1.Штрафные санкции и возмещение причиненных организации убытков                          </t>
  </si>
  <si>
    <t xml:space="preserve">1.2.5.2.Выявленная в плановом периоде прибыль прошлых лет   </t>
  </si>
  <si>
    <t>1.2.5.4.Курсовые разницы, суммы дооценки активов, принятие к учету излишнего имущества</t>
  </si>
  <si>
    <t xml:space="preserve">1.2.5.5.Безвозмездное получение активов              </t>
  </si>
  <si>
    <t xml:space="preserve">1.2.6.Чрезвычайные доходы                          </t>
  </si>
  <si>
    <t xml:space="preserve">1.2.6.1.Суммы страхового возмещения и покрытия из других источников                         </t>
  </si>
  <si>
    <t xml:space="preserve">1.2.6.2.Стоимость материальных ценностей, остающихся от списания непригодных к восстановлению и дальнейшему использованию активов         </t>
  </si>
  <si>
    <t>1.2.7.Заемные средства учреждения</t>
  </si>
  <si>
    <t>1.2.7.1.Кредиты банков</t>
  </si>
  <si>
    <t>1.2.7.2.Другие виды заемных средств</t>
  </si>
  <si>
    <t>1.3.Планируемый остаток средств на конец планируемого года</t>
  </si>
  <si>
    <t>2. Выплаты, всего:</t>
  </si>
  <si>
    <t>2.1. в том числе текущие:</t>
  </si>
  <si>
    <t>2.1.1.Оплата труда и начисления на выплаты по оплате труда, всего</t>
  </si>
  <si>
    <t>из них:2.1.1.1.Заработная плата</t>
  </si>
  <si>
    <t>2.1.1.2.Прочие выплаты</t>
  </si>
  <si>
    <t>2.1.1.3.Начисления на выплаты по оплате труда</t>
  </si>
  <si>
    <t>2.1.2.Оплата работ, услуг, всего</t>
  </si>
  <si>
    <t>из них:2.1.2.1.Услуги связи</t>
  </si>
  <si>
    <t>2.1.2.2.Транспортные услуги</t>
  </si>
  <si>
    <t>2.1.2.3.Коммунальные услуги</t>
  </si>
  <si>
    <t>2.1.2.4.Арендная плата за пользование имуществом</t>
  </si>
  <si>
    <t>2.1.2.6.Прочие работы, услуги</t>
  </si>
  <si>
    <t>2.1.3.Безвозмездные перечисления организациям, всего</t>
  </si>
  <si>
    <t>2.1.3.1.Безвозмездные перечисления государственным и муниципальным организациям</t>
  </si>
  <si>
    <t>из них:2.1.4.1.Пособия по социальной помощи населению</t>
  </si>
  <si>
    <t>2.1.4.2.Пенсии, пособия, выплачиваемые организациями сектора государственного управления</t>
  </si>
  <si>
    <t xml:space="preserve">2.1.2.Поступление нефинансовых активов, всего </t>
  </si>
  <si>
    <t>2.1.2.1.Увеличение стоимости основных средств, строительство</t>
  </si>
  <si>
    <t>2.1.2.2.Увеличение стоимости нематериальных активов</t>
  </si>
  <si>
    <t>2.1.2.3.Увеличение стоимости непроизводственных активов</t>
  </si>
  <si>
    <t>2.1.3.Поступление финансовых активов, всего</t>
  </si>
  <si>
    <t>2.1.3.1.Увеличение стоимости ценных бумаг, кроме акций и иных форм участия в капитале</t>
  </si>
  <si>
    <t>2.1.3.2.Увеличение стоимости акций и иных форм участия в капитале</t>
  </si>
  <si>
    <t>Справочно:</t>
  </si>
  <si>
    <t xml:space="preserve">3.Источники финансирования капитальных расходов                     </t>
  </si>
  <si>
    <t xml:space="preserve">3.1.чистой прибыли                               </t>
  </si>
  <si>
    <t xml:space="preserve">3.2.амортизации  </t>
  </si>
  <si>
    <t xml:space="preserve">3.3.Субсидии из бюджета на муниципальное задание и содержание особо ценного движимого и недвижимого имущества       </t>
  </si>
  <si>
    <t>3.4.Субсидии на реализацию ДЦП</t>
  </si>
  <si>
    <t xml:space="preserve">3.5.Субсидии из бюджета на инвестиции      </t>
  </si>
  <si>
    <t xml:space="preserve">3.6.займов   (кредитов)      </t>
  </si>
  <si>
    <t xml:space="preserve">3.7.прочих источников      </t>
  </si>
  <si>
    <t>4.Объем публичных обязательств, всего</t>
  </si>
  <si>
    <t>Руководитель муниципального бюджетного (автономного)учреждения (подразделения)</t>
  </si>
  <si>
    <t>(уполномоченное  лицо)</t>
  </si>
  <si>
    <t>Главный бухгалтер муниципального бюджетного (автономного)учреждения (подразделения)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</si>
  <si>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</si>
  <si>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</si>
  <si>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</si>
  <si>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</si>
  <si>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</si>
  <si>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</si>
  <si>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</si>
  <si>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</si>
  <si>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по ОКЕИ</t>
  </si>
  <si>
    <t>Количество</t>
  </si>
  <si>
    <t>стоимость услуг (работ)</t>
  </si>
  <si>
    <t>Сумма дохода в год</t>
  </si>
  <si>
    <t>сумма на начало года, т.р.</t>
  </si>
  <si>
    <t>сумма на конец года, т.р.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</si>
  <si>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</si>
  <si>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</si>
  <si>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</si>
  <si>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</si>
  <si>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в иностранной валюте</t>
  </si>
  <si>
    <t>Х</t>
  </si>
  <si>
    <t xml:space="preserve">     (расшифровка подписи)           </t>
  </si>
  <si>
    <t>Администрация Беловского городского округа</t>
  </si>
  <si>
    <t>Единица измерения: тыс.руб.</t>
  </si>
  <si>
    <t>1.2. Цели деятельности муниципального бюджетного учреждения (подразделения):</t>
  </si>
  <si>
    <t>1.3. Виды деятельности муниципального бюджетного учреждения (подразделения):</t>
  </si>
  <si>
    <t>2.1. Перечень муниципальных услуг (работ):</t>
  </si>
  <si>
    <t xml:space="preserve">на 2016  год </t>
  </si>
  <si>
    <t>2.1.5.Налоги</t>
  </si>
  <si>
    <t>2.1.6.Прочие расходы</t>
  </si>
  <si>
    <t xml:space="preserve">2.1.7.Поступление нефинансовых активов, всего </t>
  </si>
  <si>
    <t>из них:2.1.7.1.Питание</t>
  </si>
  <si>
    <t>из них:2.1.7.2.Медикаменты</t>
  </si>
  <si>
    <t>из них:2.1.7.3.Прочие расходы на увеличение стоимости материальных запасов</t>
  </si>
  <si>
    <t>2.1.3.2.Безвозмездные перечисления организациям, за исключением государственных и муниципальных организаций</t>
  </si>
  <si>
    <t>2.1.1.Работы, услуги по  капитальному ремонту, реконструкции</t>
  </si>
  <si>
    <t>2.2.капитальные расходы</t>
  </si>
  <si>
    <t xml:space="preserve">  (подпись)</t>
  </si>
  <si>
    <t xml:space="preserve">1.1. Свидетельство о внесении в реестр собственности Кемеровской  </t>
  </si>
  <si>
    <t xml:space="preserve">1.2.5.3.Суммы кредиторской и депонентской  задолженности, по которым истек срок исковой давности             </t>
  </si>
  <si>
    <r>
      <t xml:space="preserve">Ответственный от ГРБС     </t>
    </r>
    <r>
      <rPr>
        <u val="single"/>
        <sz val="11"/>
        <rFont val="Times New Roman"/>
        <family val="1"/>
      </rPr>
      <t xml:space="preserve">                                                        </t>
    </r>
  </si>
  <si>
    <t>2.1.4. Социальное обеспечение</t>
  </si>
  <si>
    <t>2.1.2.5.Работы, услуги по содержанию имущества (за исключением капитального ремонта)</t>
  </si>
  <si>
    <t>В.Я.Шафирко</t>
  </si>
  <si>
    <t>42-42-02/028/2012-220</t>
  </si>
  <si>
    <t>Нагайцева Надежда Владимировна</t>
  </si>
  <si>
    <t>Заведующий</t>
  </si>
  <si>
    <t>№ 16</t>
  </si>
  <si>
    <t>МКУ "Управление образования города Белово"</t>
  </si>
  <si>
    <t>МБДОУ детский сад № 11 города Белово</t>
  </si>
  <si>
    <t>4202019700 / 420201001</t>
  </si>
  <si>
    <t>652617, г.Белово, пгт.Грамотеино, ул.Светлая, 34</t>
  </si>
  <si>
    <t>"26  " февраля 2016 г.</t>
  </si>
  <si>
    <t>" 26 "  февраля 2016 г.</t>
  </si>
  <si>
    <t>Всестороннее развитие личности и подготовка детей к обучению в школе</t>
  </si>
  <si>
    <t>Образовательная деятельности</t>
  </si>
  <si>
    <t>Н.В. Нагайцева</t>
  </si>
  <si>
    <t>Т.А.Прокудина</t>
  </si>
  <si>
    <t>А.В.Кислицына</t>
  </si>
  <si>
    <t xml:space="preserve">26.02.2016 г.                                                                                      (дата)                               </t>
  </si>
  <si>
    <t>Реализация общеобразовательных программ дошкольного образования</t>
  </si>
  <si>
    <t>Присмотр и уход</t>
  </si>
  <si>
    <t>18.03.2015 г.</t>
  </si>
  <si>
    <t>3 года</t>
  </si>
  <si>
    <t>Добровольные пожертвования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</si>
</sst>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i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 vertical="top" wrapText="1"/>
      <protection/>
    </xf>
    <xf numFmtId="0" fontId="10" fillId="0" borderId="12" xfId="0" applyFont="1" applyFill="1" applyBorder="1" applyAlignment="1" applyProtection="1">
      <alignment vertical="top" wrapText="1"/>
      <protection locked="0"/>
    </xf>
    <xf numFmtId="0" fontId="10" fillId="0" borderId="13" xfId="0" applyFont="1" applyFill="1" applyBorder="1" applyAlignment="1" applyProtection="1">
      <alignment vertical="top" wrapText="1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10" fillId="0" borderId="14" xfId="0" applyFont="1" applyFill="1" applyBorder="1" applyAlignment="1" applyProtection="1">
      <alignment vertical="top" wrapText="1"/>
      <protection/>
    </xf>
    <xf numFmtId="0" fontId="10" fillId="0" borderId="15" xfId="0" applyFont="1" applyFill="1" applyBorder="1" applyAlignment="1" applyProtection="1">
      <alignment vertical="top" wrapText="1"/>
      <protection/>
    </xf>
    <xf numFmtId="0" fontId="10" fillId="0" borderId="13" xfId="0" applyFont="1" applyFill="1" applyBorder="1" applyAlignment="1" applyProtection="1">
      <alignment horizontal="center" vertical="top" wrapText="1"/>
      <protection/>
    </xf>
    <xf numFmtId="0" fontId="10" fillId="0" borderId="13" xfId="0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 vertical="top" wrapText="1"/>
      <protection/>
    </xf>
    <xf numFmtId="0" fontId="3" fillId="0" borderId="15" xfId="0" applyFont="1" applyFill="1" applyBorder="1" applyAlignment="1" applyProtection="1">
      <alignment vertical="top" wrapText="1"/>
      <protection/>
    </xf>
    <xf numFmtId="0" fontId="3" fillId="0" borderId="16" xfId="0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5" fillId="0" borderId="18" xfId="0" applyFont="1" applyFill="1" applyBorder="1" applyAlignment="1" applyProtection="1">
      <alignment vertical="top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19" xfId="0" applyNumberFormat="1" applyFont="1" applyFill="1" applyBorder="1" applyAlignment="1" applyProtection="1">
      <alignment horizontal="center" vertical="center" wrapText="1"/>
      <protection/>
    </xf>
    <xf numFmtId="186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186" fontId="5" fillId="0" borderId="23" xfId="0" applyNumberFormat="1" applyFont="1" applyFill="1" applyBorder="1" applyAlignment="1" applyProtection="1">
      <alignment horizontal="center" vertical="center" wrapText="1"/>
      <protection/>
    </xf>
    <xf numFmtId="186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186" fontId="3" fillId="0" borderId="10" xfId="0" applyNumberFormat="1" applyFont="1" applyFill="1" applyBorder="1" applyAlignment="1" applyProtection="1">
      <alignment horizontal="center" vertical="center" wrapText="1"/>
      <protection/>
    </xf>
    <xf numFmtId="186" fontId="3" fillId="0" borderId="19" xfId="0" applyNumberFormat="1" applyFont="1" applyFill="1" applyBorder="1" applyAlignment="1" applyProtection="1">
      <alignment horizontal="center" vertical="center" wrapText="1"/>
      <protection/>
    </xf>
    <xf numFmtId="18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84" fontId="0" fillId="0" borderId="0" xfId="0" applyNumberFormat="1" applyFill="1" applyAlignment="1" applyProtection="1">
      <alignment/>
      <protection/>
    </xf>
    <xf numFmtId="186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top" wrapText="1"/>
      <protection/>
    </xf>
    <xf numFmtId="0" fontId="3" fillId="0" borderId="25" xfId="0" applyFont="1" applyFill="1" applyBorder="1" applyAlignment="1" applyProtection="1">
      <alignment horizontal="center" vertical="top" wrapText="1"/>
      <protection/>
    </xf>
    <xf numFmtId="0" fontId="3" fillId="0" borderId="23" xfId="0" applyFont="1" applyFill="1" applyBorder="1" applyAlignment="1" applyProtection="1">
      <alignment horizontal="center" vertical="top" wrapText="1"/>
      <protection/>
    </xf>
    <xf numFmtId="186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86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2" fillId="0" borderId="26" xfId="0" applyFont="1" applyFill="1" applyBorder="1" applyAlignment="1" applyProtection="1">
      <alignment/>
      <protection/>
    </xf>
    <xf numFmtId="186" fontId="3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86" fontId="3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top" wrapText="1"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/>
      <protection/>
    </xf>
    <xf numFmtId="186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186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wrapText="1"/>
      <protection locked="0"/>
    </xf>
    <xf numFmtId="0" fontId="9" fillId="0" borderId="11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justify"/>
      <protection/>
    </xf>
    <xf numFmtId="0" fontId="5" fillId="0" borderId="15" xfId="0" applyFont="1" applyBorder="1" applyAlignment="1" applyProtection="1">
      <alignment horizontal="center" vertical="top" wrapText="1"/>
      <protection locked="0"/>
    </xf>
    <xf numFmtId="14" fontId="5" fillId="0" borderId="14" xfId="0" applyNumberFormat="1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14" fontId="3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center" vertical="top" wrapText="1"/>
      <protection/>
    </xf>
    <xf numFmtId="0" fontId="9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 applyProtection="1">
      <alignment horizontal="center" vertical="top" wrapText="1"/>
      <protection/>
    </xf>
    <xf numFmtId="0" fontId="9" fillId="0" borderId="30" xfId="0" applyFont="1" applyFill="1" applyBorder="1" applyAlignment="1" applyProtection="1">
      <alignment horizontal="center" vertical="top" wrapText="1"/>
      <protection/>
    </xf>
    <xf numFmtId="0" fontId="3" fillId="0" borderId="31" xfId="0" applyFont="1" applyFill="1" applyBorder="1" applyAlignment="1" applyProtection="1">
      <alignment vertical="top" wrapText="1"/>
      <protection/>
    </xf>
    <xf numFmtId="0" fontId="3" fillId="0" borderId="32" xfId="0" applyFont="1" applyFill="1" applyBorder="1" applyAlignment="1" applyProtection="1">
      <alignment vertical="top" wrapText="1"/>
      <protection/>
    </xf>
    <xf numFmtId="0" fontId="3" fillId="0" borderId="33" xfId="0" applyFont="1" applyFill="1" applyBorder="1" applyAlignment="1" applyProtection="1">
      <alignment vertical="top" wrapText="1"/>
      <protection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32" xfId="0" applyFont="1" applyBorder="1" applyAlignment="1" applyProtection="1">
      <alignment vertical="top" wrapText="1"/>
      <protection locked="0"/>
    </xf>
    <xf numFmtId="0" fontId="3" fillId="0" borderId="33" xfId="0" applyFont="1" applyBorder="1" applyAlignment="1" applyProtection="1">
      <alignment vertical="top" wrapText="1"/>
      <protection locked="0"/>
    </xf>
    <xf numFmtId="0" fontId="6" fillId="0" borderId="31" xfId="0" applyFont="1" applyFill="1" applyBorder="1" applyAlignment="1" applyProtection="1">
      <alignment vertical="top" wrapText="1"/>
      <protection/>
    </xf>
    <xf numFmtId="0" fontId="6" fillId="0" borderId="32" xfId="0" applyFont="1" applyFill="1" applyBorder="1" applyAlignment="1" applyProtection="1">
      <alignment vertical="top" wrapText="1"/>
      <protection/>
    </xf>
    <xf numFmtId="0" fontId="6" fillId="0" borderId="33" xfId="0" applyFont="1" applyFill="1" applyBorder="1" applyAlignment="1" applyProtection="1">
      <alignment vertical="top" wrapText="1"/>
      <protection/>
    </xf>
    <xf numFmtId="0" fontId="1" fillId="0" borderId="34" xfId="0" applyFont="1" applyFill="1" applyBorder="1" applyAlignment="1" applyProtection="1">
      <alignment vertical="top" wrapText="1"/>
      <protection/>
    </xf>
    <xf numFmtId="0" fontId="1" fillId="0" borderId="30" xfId="0" applyFont="1" applyFill="1" applyBorder="1" applyAlignment="1" applyProtection="1">
      <alignment vertical="top" wrapText="1"/>
      <protection/>
    </xf>
    <xf numFmtId="0" fontId="1" fillId="0" borderId="35" xfId="0" applyFont="1" applyFill="1" applyBorder="1" applyAlignment="1" applyProtection="1">
      <alignment vertical="top" wrapText="1"/>
      <protection/>
    </xf>
    <xf numFmtId="0" fontId="5" fillId="0" borderId="36" xfId="0" applyFont="1" applyFill="1" applyBorder="1" applyAlignment="1" applyProtection="1">
      <alignment vertical="top" wrapText="1"/>
      <protection/>
    </xf>
    <xf numFmtId="0" fontId="5" fillId="0" borderId="13" xfId="0" applyFont="1" applyFill="1" applyBorder="1" applyAlignment="1" applyProtection="1">
      <alignment vertical="top" wrapText="1"/>
      <protection/>
    </xf>
    <xf numFmtId="0" fontId="5" fillId="0" borderId="37" xfId="0" applyFont="1" applyFill="1" applyBorder="1" applyAlignment="1" applyProtection="1">
      <alignment vertical="top" wrapText="1"/>
      <protection/>
    </xf>
    <xf numFmtId="0" fontId="1" fillId="0" borderId="38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31" xfId="0" applyFont="1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18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36" xfId="0" applyFont="1" applyBorder="1" applyAlignment="1" applyProtection="1">
      <alignment vertical="top" wrapText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5" fillId="0" borderId="3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3" fillId="0" borderId="40" xfId="0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 applyProtection="1">
      <alignment horizontal="center" vertical="top" wrapText="1"/>
      <protection/>
    </xf>
    <xf numFmtId="0" fontId="3" fillId="0" borderId="17" xfId="0" applyFont="1" applyFill="1" applyBorder="1" applyAlignment="1" applyProtection="1">
      <alignment horizontal="center" vertical="top" wrapText="1"/>
      <protection/>
    </xf>
    <xf numFmtId="0" fontId="1" fillId="0" borderId="41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5" fillId="0" borderId="18" xfId="0" applyFont="1" applyFill="1" applyBorder="1" applyAlignment="1" applyProtection="1">
      <alignment horizontal="center" vertical="top" wrapText="1"/>
      <protection/>
    </xf>
    <xf numFmtId="0" fontId="5" fillId="0" borderId="42" xfId="0" applyFont="1" applyFill="1" applyBorder="1" applyAlignment="1" applyProtection="1">
      <alignment horizontal="center" vertical="top" wrapText="1"/>
      <protection/>
    </xf>
    <xf numFmtId="0" fontId="6" fillId="0" borderId="34" xfId="0" applyFont="1" applyFill="1" applyBorder="1" applyAlignment="1" applyProtection="1">
      <alignment vertical="top" wrapText="1"/>
      <protection/>
    </xf>
    <xf numFmtId="0" fontId="6" fillId="0" borderId="30" xfId="0" applyFont="1" applyFill="1" applyBorder="1" applyAlignment="1" applyProtection="1">
      <alignment vertical="top" wrapText="1"/>
      <protection/>
    </xf>
    <xf numFmtId="0" fontId="6" fillId="0" borderId="35" xfId="0" applyFont="1" applyFill="1" applyBorder="1" applyAlignment="1" applyProtection="1">
      <alignment vertical="top" wrapText="1"/>
      <protection/>
    </xf>
    <xf numFmtId="0" fontId="6" fillId="0" borderId="38" xfId="0" applyFont="1" applyFill="1" applyBorder="1" applyAlignment="1" applyProtection="1">
      <alignment vertical="top" wrapText="1"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6" fillId="0" borderId="15" xfId="0" applyFont="1" applyFill="1" applyBorder="1" applyAlignment="1" applyProtection="1">
      <alignment vertical="top" wrapText="1"/>
      <protection/>
    </xf>
    <xf numFmtId="0" fontId="1" fillId="0" borderId="26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1" fillId="0" borderId="39" xfId="0" applyFont="1" applyBorder="1" applyAlignment="1" applyProtection="1">
      <alignment vertical="top" wrapText="1"/>
      <protection locked="0"/>
    </xf>
    <xf numFmtId="0" fontId="1" fillId="0" borderId="26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186" fontId="5" fillId="0" borderId="19" xfId="0" applyNumberFormat="1" applyFont="1" applyFill="1" applyBorder="1" applyAlignment="1" applyProtection="1">
      <alignment horizontal="center" vertical="center" wrapText="1"/>
      <protection/>
    </xf>
    <xf numFmtId="186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43" xfId="0" applyFont="1" applyFill="1" applyBorder="1" applyAlignment="1" applyProtection="1">
      <alignment vertical="top" wrapText="1"/>
      <protection/>
    </xf>
    <xf numFmtId="0" fontId="5" fillId="0" borderId="23" xfId="0" applyFont="1" applyFill="1" applyBorder="1" applyAlignment="1" applyProtection="1">
      <alignment vertical="top" wrapText="1"/>
      <protection/>
    </xf>
    <xf numFmtId="0" fontId="1" fillId="0" borderId="44" xfId="0" applyFont="1" applyFill="1" applyBorder="1" applyAlignment="1" applyProtection="1">
      <alignment vertical="top" wrapText="1"/>
      <protection locked="0"/>
    </xf>
    <xf numFmtId="0" fontId="1" fillId="0" borderId="22" xfId="0" applyFont="1" applyFill="1" applyBorder="1" applyAlignment="1" applyProtection="1">
      <alignment vertical="top" wrapText="1"/>
      <protection locked="0"/>
    </xf>
    <xf numFmtId="186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86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/>
    </xf>
    <xf numFmtId="0" fontId="3" fillId="0" borderId="42" xfId="0" applyFont="1" applyFill="1" applyBorder="1" applyAlignment="1" applyProtection="1">
      <alignment horizontal="center" vertical="top" wrapText="1"/>
      <protection/>
    </xf>
    <xf numFmtId="0" fontId="3" fillId="0" borderId="22" xfId="0" applyFont="1" applyFill="1" applyBorder="1" applyAlignment="1" applyProtection="1">
      <alignment horizontal="center" vertical="top" wrapText="1"/>
      <protection/>
    </xf>
    <xf numFmtId="186" fontId="3" fillId="0" borderId="10" xfId="0" applyNumberFormat="1" applyFont="1" applyFill="1" applyBorder="1" applyAlignment="1" applyProtection="1">
      <alignment horizontal="center" vertical="center" wrapText="1"/>
      <protection/>
    </xf>
    <xf numFmtId="186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vertical="top" wrapText="1"/>
      <protection/>
    </xf>
    <xf numFmtId="0" fontId="4" fillId="0" borderId="23" xfId="0" applyFont="1" applyFill="1" applyBorder="1" applyAlignment="1" applyProtection="1">
      <alignment vertical="top" wrapText="1"/>
      <protection/>
    </xf>
    <xf numFmtId="0" fontId="3" fillId="0" borderId="44" xfId="0" applyFont="1" applyFill="1" applyBorder="1" applyAlignment="1" applyProtection="1">
      <alignment vertical="top" wrapText="1"/>
      <protection/>
    </xf>
    <xf numFmtId="0" fontId="3" fillId="0" borderId="22" xfId="0" applyFont="1" applyFill="1" applyBorder="1" applyAlignment="1" applyProtection="1">
      <alignment vertical="top" wrapText="1"/>
      <protection/>
    </xf>
    <xf numFmtId="0" fontId="4" fillId="0" borderId="26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3" fillId="0" borderId="41" xfId="0" applyFont="1" applyFill="1" applyBorder="1" applyAlignment="1" applyProtection="1">
      <alignment horizontal="center" vertical="top" wrapText="1"/>
      <protection/>
    </xf>
    <xf numFmtId="0" fontId="3" fillId="0" borderId="44" xfId="0" applyFont="1" applyFill="1" applyBorder="1" applyAlignment="1" applyProtection="1">
      <alignment horizontal="center" vertical="top" wrapText="1"/>
      <protection/>
    </xf>
    <xf numFmtId="0" fontId="3" fillId="0" borderId="45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vertical="top" wrapText="1"/>
      <protection/>
    </xf>
    <xf numFmtId="0" fontId="3" fillId="0" borderId="27" xfId="0" applyFont="1" applyFill="1" applyBorder="1" applyAlignment="1" applyProtection="1">
      <alignment vertical="top" wrapText="1"/>
      <protection/>
    </xf>
    <xf numFmtId="0" fontId="7" fillId="0" borderId="26" xfId="0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 applyProtection="1">
      <alignment vertical="top" wrapText="1"/>
      <protection/>
    </xf>
    <xf numFmtId="0" fontId="3" fillId="0" borderId="43" xfId="0" applyFont="1" applyFill="1" applyBorder="1" applyAlignment="1" applyProtection="1">
      <alignment vertical="top" wrapText="1"/>
      <protection/>
    </xf>
    <xf numFmtId="0" fontId="3" fillId="0" borderId="23" xfId="0" applyFont="1" applyFill="1" applyBorder="1" applyAlignment="1" applyProtection="1">
      <alignment vertical="top" wrapText="1"/>
      <protection/>
    </xf>
    <xf numFmtId="0" fontId="3" fillId="0" borderId="26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vertical="top"/>
      <protection/>
    </xf>
    <xf numFmtId="0" fontId="8" fillId="0" borderId="26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10" fillId="0" borderId="0" xfId="0" applyFont="1" applyFill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4" fillId="0" borderId="44" xfId="0" applyFont="1" applyFill="1" applyBorder="1" applyAlignment="1" applyProtection="1">
      <alignment vertical="top" wrapText="1"/>
      <protection/>
    </xf>
    <xf numFmtId="0" fontId="4" fillId="0" borderId="22" xfId="0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 vertical="top" wrapText="1"/>
      <protection locked="0"/>
    </xf>
    <xf numFmtId="0" fontId="10" fillId="0" borderId="11" xfId="0" applyFont="1" applyFill="1" applyBorder="1" applyAlignment="1" applyProtection="1">
      <alignment vertical="top" wrapText="1"/>
      <protection locked="0"/>
    </xf>
    <xf numFmtId="0" fontId="13" fillId="0" borderId="26" xfId="0" applyFont="1" applyFill="1" applyBorder="1" applyAlignment="1" applyProtection="1">
      <alignment wrapText="1"/>
      <protection/>
    </xf>
    <xf numFmtId="0" fontId="13" fillId="0" borderId="1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showZeros="0" tabSelected="1" view="pageBreakPreview" zoomScaleSheetLayoutView="100" workbookViewId="0" topLeftCell="A1">
      <selection activeCell="F242" sqref="F242"/>
    </sheetView>
  </sheetViews>
  <sheetFormatPr defaultColWidth="9.140625" defaultRowHeight="12.75"/>
  <cols>
    <col min="1" max="1" width="13.57421875" style="6" customWidth="1"/>
    <col min="2" max="2" width="11.140625" style="6" customWidth="1"/>
    <col min="3" max="3" width="13.00390625" style="6" customWidth="1"/>
    <col min="4" max="4" width="14.28125" style="6" customWidth="1"/>
    <col min="5" max="5" width="13.421875" style="6" customWidth="1"/>
    <col min="6" max="6" width="24.140625" style="6" customWidth="1"/>
    <col min="7" max="7" width="18.57421875" style="6" customWidth="1"/>
    <col min="8" max="16384" width="9.140625" style="6" customWidth="1"/>
  </cols>
  <sheetData>
    <row r="1" spans="1:7" ht="12.75">
      <c r="A1" s="74"/>
      <c r="B1" s="74"/>
      <c r="C1" s="74"/>
      <c r="D1" s="76"/>
      <c r="E1" s="78"/>
      <c r="F1" s="78"/>
      <c r="G1" s="78"/>
    </row>
    <row r="2" spans="1:7" ht="12.75">
      <c r="A2" s="74"/>
      <c r="B2" s="74"/>
      <c r="C2" s="74"/>
      <c r="D2" s="76"/>
      <c r="E2" s="78"/>
      <c r="F2" s="78"/>
      <c r="G2" s="78"/>
    </row>
    <row r="3" spans="1:7" ht="15" customHeight="1">
      <c r="A3" s="3"/>
      <c r="B3" s="3"/>
      <c r="C3" s="3"/>
      <c r="D3" s="4"/>
      <c r="E3" s="76" t="s">
        <v>162</v>
      </c>
      <c r="F3" s="76"/>
      <c r="G3" s="76"/>
    </row>
    <row r="4" spans="1:7" ht="22.5" customHeight="1">
      <c r="A4" s="3"/>
      <c r="B4" s="3"/>
      <c r="C4" s="3"/>
      <c r="D4" s="4"/>
      <c r="E4" s="78" t="s">
        <v>163</v>
      </c>
      <c r="F4" s="78"/>
      <c r="G4" s="78"/>
    </row>
    <row r="5" spans="1:7" ht="15.75" thickBot="1">
      <c r="A5" s="3"/>
      <c r="B5" s="3"/>
      <c r="C5" s="3"/>
      <c r="D5" s="4"/>
      <c r="E5" s="7"/>
      <c r="F5" s="81" t="s">
        <v>204</v>
      </c>
      <c r="G5" s="81"/>
    </row>
    <row r="6" spans="1:7" ht="15">
      <c r="A6" s="3"/>
      <c r="B6" s="3"/>
      <c r="C6" s="3"/>
      <c r="D6" s="4"/>
      <c r="E6" s="5" t="s">
        <v>164</v>
      </c>
      <c r="F6" s="82" t="s">
        <v>165</v>
      </c>
      <c r="G6" s="82"/>
    </row>
    <row r="7" spans="1:7" ht="22.5" customHeight="1">
      <c r="A7" s="3"/>
      <c r="B7" s="3"/>
      <c r="C7" s="3"/>
      <c r="D7" s="4"/>
      <c r="E7" s="79" t="s">
        <v>213</v>
      </c>
      <c r="F7" s="79"/>
      <c r="G7" s="79"/>
    </row>
    <row r="8" spans="1:7" ht="18.75" customHeight="1">
      <c r="A8" s="77" t="s">
        <v>0</v>
      </c>
      <c r="B8" s="77"/>
      <c r="C8" s="77"/>
      <c r="D8" s="77"/>
      <c r="E8" s="77"/>
      <c r="F8" s="77"/>
      <c r="G8" s="77"/>
    </row>
    <row r="9" spans="1:7" ht="18.75" customHeight="1">
      <c r="A9" s="77" t="s">
        <v>188</v>
      </c>
      <c r="B9" s="77"/>
      <c r="C9" s="77"/>
      <c r="D9" s="77"/>
      <c r="E9" s="77"/>
      <c r="F9" s="77"/>
      <c r="G9" s="77"/>
    </row>
    <row r="10" spans="1:7" ht="19.5" thickBot="1">
      <c r="A10" s="8"/>
      <c r="B10" s="8"/>
      <c r="C10" s="8"/>
      <c r="D10" s="8"/>
      <c r="E10" s="8"/>
      <c r="F10" s="9"/>
      <c r="G10" s="10" t="s">
        <v>166</v>
      </c>
    </row>
    <row r="11" spans="1:7" ht="19.5" thickBot="1">
      <c r="A11" s="8"/>
      <c r="B11" s="8"/>
      <c r="C11" s="8"/>
      <c r="D11" s="8"/>
      <c r="E11" s="8"/>
      <c r="F11" s="11" t="s">
        <v>167</v>
      </c>
      <c r="G11" s="12"/>
    </row>
    <row r="12" spans="1:7" ht="15" thickBot="1">
      <c r="A12" s="80" t="s">
        <v>214</v>
      </c>
      <c r="B12" s="80"/>
      <c r="C12" s="80"/>
      <c r="D12" s="80"/>
      <c r="E12" s="80"/>
      <c r="F12" s="11" t="s">
        <v>168</v>
      </c>
      <c r="G12" s="13"/>
    </row>
    <row r="13" spans="1:7" ht="13.5" customHeight="1">
      <c r="A13" s="74" t="s">
        <v>1</v>
      </c>
      <c r="B13" s="74"/>
      <c r="C13" s="74"/>
      <c r="D13" s="73" t="s">
        <v>210</v>
      </c>
      <c r="E13" s="73"/>
      <c r="F13" s="11" t="s">
        <v>169</v>
      </c>
      <c r="G13" s="72">
        <v>48638663</v>
      </c>
    </row>
    <row r="14" spans="1:7" ht="15.75" thickBot="1">
      <c r="A14" s="74"/>
      <c r="B14" s="74"/>
      <c r="C14" s="74"/>
      <c r="D14" s="73"/>
      <c r="E14" s="73"/>
      <c r="F14" s="3"/>
      <c r="G14" s="14"/>
    </row>
    <row r="15" spans="1:7" ht="15.75" thickBot="1">
      <c r="A15" s="74"/>
      <c r="B15" s="74"/>
      <c r="C15" s="74"/>
      <c r="D15" s="73"/>
      <c r="E15" s="73"/>
      <c r="F15" s="3"/>
      <c r="G15" s="14"/>
    </row>
    <row r="16" spans="1:7" ht="6.75" customHeight="1" thickBot="1">
      <c r="A16" s="74"/>
      <c r="B16" s="74"/>
      <c r="C16" s="74"/>
      <c r="D16" s="73"/>
      <c r="E16" s="73"/>
      <c r="F16" s="15"/>
      <c r="G16" s="16"/>
    </row>
    <row r="17" spans="1:7" ht="15.75" thickBot="1">
      <c r="A17" s="74" t="s">
        <v>2</v>
      </c>
      <c r="B17" s="74"/>
      <c r="C17" s="74"/>
      <c r="D17" s="73" t="s">
        <v>211</v>
      </c>
      <c r="E17" s="73"/>
      <c r="F17" s="10"/>
      <c r="G17" s="17"/>
    </row>
    <row r="18" spans="1:7" ht="15.75" thickBot="1">
      <c r="A18" s="74" t="s">
        <v>184</v>
      </c>
      <c r="B18" s="74"/>
      <c r="C18" s="74"/>
      <c r="D18" s="4"/>
      <c r="E18" s="4"/>
      <c r="F18" s="11" t="s">
        <v>170</v>
      </c>
      <c r="G18" s="18">
        <v>384</v>
      </c>
    </row>
    <row r="19" spans="1:7" ht="15" customHeight="1">
      <c r="A19" s="74" t="s">
        <v>3</v>
      </c>
      <c r="B19" s="74"/>
      <c r="C19" s="74"/>
      <c r="D19" s="76" t="s">
        <v>183</v>
      </c>
      <c r="E19" s="76"/>
      <c r="F19" s="11"/>
      <c r="G19" s="11"/>
    </row>
    <row r="20" spans="1:7" ht="15.75" customHeight="1">
      <c r="A20" s="74"/>
      <c r="B20" s="74"/>
      <c r="C20" s="74"/>
      <c r="D20" s="76"/>
      <c r="E20" s="76"/>
      <c r="F20" s="11"/>
      <c r="G20" s="11"/>
    </row>
    <row r="21" spans="1:7" ht="15">
      <c r="A21" s="74"/>
      <c r="B21" s="74"/>
      <c r="C21" s="74"/>
      <c r="D21" s="3"/>
      <c r="E21" s="3"/>
      <c r="F21" s="11"/>
      <c r="G21" s="11"/>
    </row>
    <row r="22" spans="1:7" ht="30" customHeight="1">
      <c r="A22" s="74" t="s">
        <v>4</v>
      </c>
      <c r="B22" s="74"/>
      <c r="C22" s="74"/>
      <c r="D22" s="73" t="s">
        <v>212</v>
      </c>
      <c r="E22" s="73"/>
      <c r="F22" s="3"/>
      <c r="G22" s="3"/>
    </row>
    <row r="23" spans="1:7" ht="15">
      <c r="A23" s="74"/>
      <c r="B23" s="74"/>
      <c r="C23" s="74"/>
      <c r="D23" s="73"/>
      <c r="E23" s="73"/>
      <c r="F23" s="3"/>
      <c r="G23" s="3"/>
    </row>
    <row r="24" spans="1:7" ht="12" customHeight="1">
      <c r="A24" s="74"/>
      <c r="B24" s="74"/>
      <c r="C24" s="74"/>
      <c r="D24" s="73"/>
      <c r="E24" s="73"/>
      <c r="F24" s="3"/>
      <c r="G24" s="3"/>
    </row>
    <row r="25" spans="1:7" ht="28.5" customHeight="1" thickBot="1">
      <c r="A25" s="75" t="s">
        <v>5</v>
      </c>
      <c r="B25" s="75"/>
      <c r="C25" s="75"/>
      <c r="D25" s="75"/>
      <c r="E25" s="75"/>
      <c r="F25" s="75"/>
      <c r="G25" s="75"/>
    </row>
    <row r="26" spans="1:7" ht="25.5" customHeight="1">
      <c r="A26" s="92" t="s">
        <v>199</v>
      </c>
      <c r="B26" s="93"/>
      <c r="C26" s="93"/>
      <c r="D26" s="93"/>
      <c r="E26" s="94"/>
      <c r="F26" s="95"/>
      <c r="G26" s="97"/>
    </row>
    <row r="27" spans="1:7" ht="13.5" thickBot="1">
      <c r="A27" s="98" t="s">
        <v>6</v>
      </c>
      <c r="B27" s="99"/>
      <c r="C27" s="99"/>
      <c r="D27" s="99"/>
      <c r="E27" s="100"/>
      <c r="F27" s="96"/>
      <c r="G27" s="97"/>
    </row>
    <row r="28" spans="1:7" ht="21.75" customHeight="1" thickBot="1">
      <c r="A28" s="89" t="s">
        <v>7</v>
      </c>
      <c r="B28" s="90"/>
      <c r="C28" s="90"/>
      <c r="D28" s="90"/>
      <c r="E28" s="91"/>
      <c r="F28" s="67" t="s">
        <v>205</v>
      </c>
      <c r="G28" s="19"/>
    </row>
    <row r="29" spans="1:7" ht="15" thickBot="1">
      <c r="A29" s="89" t="s">
        <v>8</v>
      </c>
      <c r="B29" s="90"/>
      <c r="C29" s="90"/>
      <c r="D29" s="90"/>
      <c r="E29" s="91"/>
      <c r="F29" s="68">
        <v>41087</v>
      </c>
      <c r="G29" s="19"/>
    </row>
    <row r="30" spans="1:7" ht="30" customHeight="1" thickBot="1">
      <c r="A30" s="83" t="s">
        <v>185</v>
      </c>
      <c r="B30" s="84"/>
      <c r="C30" s="84"/>
      <c r="D30" s="84"/>
      <c r="E30" s="84"/>
      <c r="F30" s="84"/>
      <c r="G30" s="85"/>
    </row>
    <row r="31" spans="1:7" ht="69" customHeight="1" thickBot="1">
      <c r="A31" s="86" t="s">
        <v>215</v>
      </c>
      <c r="B31" s="87"/>
      <c r="C31" s="87"/>
      <c r="D31" s="87"/>
      <c r="E31" s="87"/>
      <c r="F31" s="87"/>
      <c r="G31" s="88"/>
    </row>
    <row r="32" spans="1:7" ht="21.75" customHeight="1" thickBot="1">
      <c r="A32" s="83" t="s">
        <v>186</v>
      </c>
      <c r="B32" s="84"/>
      <c r="C32" s="84"/>
      <c r="D32" s="84"/>
      <c r="E32" s="84"/>
      <c r="F32" s="84"/>
      <c r="G32" s="85"/>
    </row>
    <row r="33" spans="1:7" ht="66" customHeight="1" thickBot="1">
      <c r="A33" s="86" t="s">
        <v>216</v>
      </c>
      <c r="B33" s="87"/>
      <c r="C33" s="87"/>
      <c r="D33" s="87"/>
      <c r="E33" s="87"/>
      <c r="F33" s="87"/>
      <c r="G33" s="88"/>
    </row>
    <row r="34" spans="1:7" ht="15.75" thickBot="1">
      <c r="A34" s="89" t="s">
        <v>9</v>
      </c>
      <c r="B34" s="90"/>
      <c r="C34" s="90"/>
      <c r="D34" s="90"/>
      <c r="E34" s="91"/>
      <c r="F34" s="20"/>
      <c r="G34" s="20"/>
    </row>
    <row r="35" spans="1:7" ht="45.75" customHeight="1" thickBot="1">
      <c r="A35" s="89" t="s">
        <v>10</v>
      </c>
      <c r="B35" s="90"/>
      <c r="C35" s="90"/>
      <c r="D35" s="90"/>
      <c r="E35" s="91"/>
      <c r="F35" s="69" t="s">
        <v>206</v>
      </c>
      <c r="G35" s="69" t="s">
        <v>207</v>
      </c>
    </row>
    <row r="36" spans="1:7" ht="25.5" customHeight="1" thickBot="1">
      <c r="A36" s="89" t="s">
        <v>11</v>
      </c>
      <c r="B36" s="90"/>
      <c r="C36" s="90"/>
      <c r="D36" s="90"/>
      <c r="E36" s="91"/>
      <c r="F36" s="70"/>
      <c r="G36" s="70"/>
    </row>
    <row r="37" spans="1:7" ht="15.75" thickBot="1">
      <c r="A37" s="89" t="s">
        <v>12</v>
      </c>
      <c r="B37" s="90"/>
      <c r="C37" s="90"/>
      <c r="D37" s="90"/>
      <c r="E37" s="91"/>
      <c r="F37" s="70"/>
      <c r="G37" s="70"/>
    </row>
    <row r="38" spans="1:7" ht="15.75" thickBot="1">
      <c r="A38" s="89" t="s">
        <v>13</v>
      </c>
      <c r="B38" s="90"/>
      <c r="C38" s="90"/>
      <c r="D38" s="90"/>
      <c r="E38" s="91"/>
      <c r="F38" s="71" t="s">
        <v>223</v>
      </c>
      <c r="G38" s="70"/>
    </row>
    <row r="39" spans="1:7" ht="15.75" thickBot="1">
      <c r="A39" s="89" t="s">
        <v>14</v>
      </c>
      <c r="B39" s="90"/>
      <c r="C39" s="90"/>
      <c r="D39" s="90"/>
      <c r="E39" s="91"/>
      <c r="F39" s="69" t="s">
        <v>208</v>
      </c>
      <c r="G39" s="70"/>
    </row>
    <row r="40" spans="1:7" ht="48" customHeight="1" thickBot="1">
      <c r="A40" s="89" t="s">
        <v>15</v>
      </c>
      <c r="B40" s="90"/>
      <c r="C40" s="90"/>
      <c r="D40" s="90"/>
      <c r="E40" s="91"/>
      <c r="F40" s="69" t="s">
        <v>209</v>
      </c>
      <c r="G40" s="70"/>
    </row>
    <row r="41" spans="1:7" ht="15.75" thickBot="1">
      <c r="A41" s="89" t="s">
        <v>16</v>
      </c>
      <c r="B41" s="90"/>
      <c r="C41" s="90"/>
      <c r="D41" s="90"/>
      <c r="E41" s="91"/>
      <c r="F41" s="70"/>
      <c r="G41" s="70"/>
    </row>
    <row r="42" spans="1:7" ht="25.5" customHeight="1">
      <c r="A42" s="119" t="s">
        <v>17</v>
      </c>
      <c r="B42" s="120"/>
      <c r="C42" s="120"/>
      <c r="D42" s="120"/>
      <c r="E42" s="121"/>
      <c r="F42" s="106" t="s">
        <v>224</v>
      </c>
      <c r="G42" s="108"/>
    </row>
    <row r="43" spans="1:7" ht="14.25" customHeight="1" thickBot="1">
      <c r="A43" s="122" t="s">
        <v>18</v>
      </c>
      <c r="B43" s="123"/>
      <c r="C43" s="123"/>
      <c r="D43" s="123"/>
      <c r="E43" s="124"/>
      <c r="F43" s="107"/>
      <c r="G43" s="109"/>
    </row>
    <row r="44" spans="1:7" ht="14.25">
      <c r="A44" s="110"/>
      <c r="B44" s="110"/>
      <c r="C44" s="110"/>
      <c r="D44" s="110"/>
      <c r="E44" s="110"/>
      <c r="F44" s="110"/>
      <c r="G44" s="110"/>
    </row>
    <row r="45" spans="1:7" ht="14.25">
      <c r="A45" s="75"/>
      <c r="B45" s="75"/>
      <c r="C45" s="75"/>
      <c r="D45" s="75"/>
      <c r="E45" s="75"/>
      <c r="F45" s="75"/>
      <c r="G45" s="75"/>
    </row>
    <row r="46" spans="1:7" ht="14.25">
      <c r="A46" s="75"/>
      <c r="B46" s="75"/>
      <c r="C46" s="75"/>
      <c r="D46" s="75"/>
      <c r="E46" s="75"/>
      <c r="F46" s="75"/>
      <c r="G46" s="75"/>
    </row>
    <row r="47" spans="1:7" ht="14.25">
      <c r="A47" s="75"/>
      <c r="B47" s="75"/>
      <c r="C47" s="75"/>
      <c r="D47" s="75"/>
      <c r="E47" s="75"/>
      <c r="F47" s="75"/>
      <c r="G47" s="75"/>
    </row>
    <row r="48" spans="1:7" ht="14.25">
      <c r="A48" s="75"/>
      <c r="B48" s="75"/>
      <c r="C48" s="75"/>
      <c r="D48" s="75"/>
      <c r="E48" s="75"/>
      <c r="F48" s="75"/>
      <c r="G48" s="75"/>
    </row>
    <row r="49" spans="1:7" ht="15" thickBot="1">
      <c r="A49" s="111" t="s">
        <v>19</v>
      </c>
      <c r="B49" s="111"/>
      <c r="C49" s="111"/>
      <c r="D49" s="111"/>
      <c r="E49" s="111"/>
      <c r="F49" s="111"/>
      <c r="G49" s="111"/>
    </row>
    <row r="50" spans="1:7" ht="30.75" thickBot="1">
      <c r="A50" s="112" t="s">
        <v>20</v>
      </c>
      <c r="B50" s="113"/>
      <c r="C50" s="113"/>
      <c r="D50" s="21" t="s">
        <v>171</v>
      </c>
      <c r="E50" s="21" t="s">
        <v>172</v>
      </c>
      <c r="F50" s="113" t="s">
        <v>173</v>
      </c>
      <c r="G50" s="114"/>
    </row>
    <row r="51" spans="1:7" ht="25.5" customHeight="1" thickBot="1">
      <c r="A51" s="115" t="s">
        <v>187</v>
      </c>
      <c r="B51" s="116"/>
      <c r="C51" s="116"/>
      <c r="D51" s="23"/>
      <c r="E51" s="23"/>
      <c r="F51" s="117"/>
      <c r="G51" s="118"/>
    </row>
    <row r="52" spans="1:7" ht="30" customHeight="1" thickBot="1">
      <c r="A52" s="101" t="s">
        <v>221</v>
      </c>
      <c r="B52" s="102"/>
      <c r="C52" s="103"/>
      <c r="D52" s="24">
        <v>148</v>
      </c>
      <c r="E52" s="25">
        <f>IF(F52&gt;0,F52/D52,0)</f>
        <v>45.94121621621622</v>
      </c>
      <c r="F52" s="104">
        <v>6799.3</v>
      </c>
      <c r="G52" s="105"/>
    </row>
    <row r="53" spans="1:7" ht="15" thickBot="1">
      <c r="A53" s="101" t="s">
        <v>222</v>
      </c>
      <c r="B53" s="127"/>
      <c r="C53" s="128"/>
      <c r="D53" s="24">
        <v>148</v>
      </c>
      <c r="E53" s="25">
        <f>IF(F53&gt;0,F53/D53,0)</f>
        <v>27.44662162162162</v>
      </c>
      <c r="F53" s="104">
        <v>4062.1</v>
      </c>
      <c r="G53" s="105"/>
    </row>
    <row r="54" spans="1:7" ht="14.25">
      <c r="A54" s="125"/>
      <c r="B54" s="126"/>
      <c r="C54" s="126"/>
      <c r="D54" s="24"/>
      <c r="E54" s="25">
        <f>IF(F54&gt;0,F54/D54,0)</f>
        <v>0</v>
      </c>
      <c r="F54" s="27"/>
      <c r="G54" s="28"/>
    </row>
    <row r="55" spans="1:7" ht="14.25">
      <c r="A55" s="125"/>
      <c r="B55" s="126"/>
      <c r="C55" s="126"/>
      <c r="D55" s="24"/>
      <c r="E55" s="25">
        <f>IF(F55&gt;0,F55/D55,0)</f>
        <v>0</v>
      </c>
      <c r="F55" s="27"/>
      <c r="G55" s="28"/>
    </row>
    <row r="56" spans="1:7" ht="14.25">
      <c r="A56" s="125"/>
      <c r="B56" s="126"/>
      <c r="C56" s="126"/>
      <c r="D56" s="24"/>
      <c r="E56" s="25">
        <f>IF(F56&gt;0,F56/D56,0)</f>
        <v>0</v>
      </c>
      <c r="F56" s="133"/>
      <c r="G56" s="134"/>
    </row>
    <row r="57" spans="1:7" ht="38.25" customHeight="1" thickBot="1">
      <c r="A57" s="129" t="s">
        <v>21</v>
      </c>
      <c r="B57" s="130"/>
      <c r="C57" s="130"/>
      <c r="D57" s="25"/>
      <c r="E57" s="25"/>
      <c r="F57" s="131"/>
      <c r="G57" s="132"/>
    </row>
    <row r="58" spans="1:7" ht="15" thickBot="1">
      <c r="A58" s="101" t="s">
        <v>222</v>
      </c>
      <c r="B58" s="127"/>
      <c r="C58" s="128"/>
      <c r="D58" s="24">
        <v>148</v>
      </c>
      <c r="E58" s="25">
        <f aca="true" t="shared" si="0" ref="E58:E63">IF(F58&gt;0,F58/D58,0)</f>
        <v>16.14121621621622</v>
      </c>
      <c r="F58" s="104">
        <v>2388.9</v>
      </c>
      <c r="G58" s="105"/>
    </row>
    <row r="59" spans="1:7" ht="14.25">
      <c r="A59" s="125"/>
      <c r="B59" s="126"/>
      <c r="C59" s="126"/>
      <c r="D59" s="24"/>
      <c r="E59" s="25">
        <f t="shared" si="0"/>
        <v>0</v>
      </c>
      <c r="F59" s="104"/>
      <c r="G59" s="105"/>
    </row>
    <row r="60" spans="1:7" ht="14.25">
      <c r="A60" s="125"/>
      <c r="B60" s="126"/>
      <c r="C60" s="126"/>
      <c r="D60" s="24"/>
      <c r="E60" s="25">
        <f t="shared" si="0"/>
        <v>0</v>
      </c>
      <c r="F60" s="104"/>
      <c r="G60" s="105"/>
    </row>
    <row r="61" spans="1:7" ht="14.25">
      <c r="A61" s="125"/>
      <c r="B61" s="126"/>
      <c r="C61" s="126"/>
      <c r="D61" s="24"/>
      <c r="E61" s="25">
        <f t="shared" si="0"/>
        <v>0</v>
      </c>
      <c r="F61" s="104"/>
      <c r="G61" s="105"/>
    </row>
    <row r="62" spans="1:7" ht="14.25">
      <c r="A62" s="125"/>
      <c r="B62" s="126"/>
      <c r="C62" s="126"/>
      <c r="D62" s="24"/>
      <c r="E62" s="25">
        <f t="shared" si="0"/>
        <v>0</v>
      </c>
      <c r="F62" s="104"/>
      <c r="G62" s="105"/>
    </row>
    <row r="63" spans="1:7" ht="15" thickBot="1">
      <c r="A63" s="142"/>
      <c r="B63" s="143"/>
      <c r="C63" s="143"/>
      <c r="D63" s="30"/>
      <c r="E63" s="31">
        <f t="shared" si="0"/>
        <v>0</v>
      </c>
      <c r="F63" s="144"/>
      <c r="G63" s="145"/>
    </row>
    <row r="64" spans="1:7" ht="15.75" thickBot="1">
      <c r="A64" s="3"/>
      <c r="B64" s="3"/>
      <c r="C64" s="32"/>
      <c r="D64" s="33"/>
      <c r="E64" s="32"/>
      <c r="F64" s="137"/>
      <c r="G64" s="137"/>
    </row>
    <row r="65" spans="1:7" ht="30.75" thickBot="1">
      <c r="A65" s="112" t="s">
        <v>22</v>
      </c>
      <c r="B65" s="113"/>
      <c r="C65" s="113"/>
      <c r="D65" s="113"/>
      <c r="E65" s="113"/>
      <c r="F65" s="21" t="s">
        <v>174</v>
      </c>
      <c r="G65" s="22" t="s">
        <v>175</v>
      </c>
    </row>
    <row r="66" spans="1:7" ht="27.75" customHeight="1">
      <c r="A66" s="140" t="s">
        <v>23</v>
      </c>
      <c r="B66" s="141"/>
      <c r="C66" s="141"/>
      <c r="D66" s="141"/>
      <c r="E66" s="141"/>
      <c r="F66" s="34">
        <f>F68+F77</f>
        <v>21058.5</v>
      </c>
      <c r="G66" s="35">
        <f>G68+G77</f>
        <v>0</v>
      </c>
    </row>
    <row r="67" spans="1:7" ht="15">
      <c r="A67" s="135" t="s">
        <v>24</v>
      </c>
      <c r="B67" s="136"/>
      <c r="C67" s="136"/>
      <c r="D67" s="136"/>
      <c r="E67" s="136"/>
      <c r="F67" s="37"/>
      <c r="G67" s="38"/>
    </row>
    <row r="68" spans="1:7" ht="42.75" customHeight="1">
      <c r="A68" s="138" t="s">
        <v>25</v>
      </c>
      <c r="B68" s="139"/>
      <c r="C68" s="139"/>
      <c r="D68" s="139"/>
      <c r="E68" s="139"/>
      <c r="F68" s="24">
        <v>18341.6</v>
      </c>
      <c r="G68" s="26"/>
    </row>
    <row r="69" spans="1:7" ht="15">
      <c r="A69" s="135" t="s">
        <v>26</v>
      </c>
      <c r="B69" s="136"/>
      <c r="C69" s="136"/>
      <c r="D69" s="136"/>
      <c r="E69" s="136"/>
      <c r="F69" s="39"/>
      <c r="G69" s="40"/>
    </row>
    <row r="70" spans="1:7" ht="33.75" customHeight="1">
      <c r="A70" s="135" t="s">
        <v>27</v>
      </c>
      <c r="B70" s="136"/>
      <c r="C70" s="136"/>
      <c r="D70" s="136"/>
      <c r="E70" s="136"/>
      <c r="F70" s="39"/>
      <c r="G70" s="40"/>
    </row>
    <row r="71" spans="1:7" ht="15">
      <c r="A71" s="135" t="s">
        <v>28</v>
      </c>
      <c r="B71" s="136"/>
      <c r="C71" s="136"/>
      <c r="D71" s="136"/>
      <c r="E71" s="136"/>
      <c r="F71" s="39"/>
      <c r="G71" s="40"/>
    </row>
    <row r="72" spans="1:7" ht="44.25" customHeight="1">
      <c r="A72" s="135" t="s">
        <v>29</v>
      </c>
      <c r="B72" s="136"/>
      <c r="C72" s="136"/>
      <c r="D72" s="136"/>
      <c r="E72" s="136"/>
      <c r="F72" s="39"/>
      <c r="G72" s="40"/>
    </row>
    <row r="73" spans="1:7" ht="15">
      <c r="A73" s="135" t="s">
        <v>28</v>
      </c>
      <c r="B73" s="136"/>
      <c r="C73" s="136"/>
      <c r="D73" s="136"/>
      <c r="E73" s="136"/>
      <c r="F73" s="39"/>
      <c r="G73" s="40"/>
    </row>
    <row r="74" spans="1:7" ht="45" customHeight="1">
      <c r="A74" s="135" t="s">
        <v>30</v>
      </c>
      <c r="B74" s="136"/>
      <c r="C74" s="136"/>
      <c r="D74" s="136"/>
      <c r="E74" s="136"/>
      <c r="F74" s="39"/>
      <c r="G74" s="40"/>
    </row>
    <row r="75" spans="1:7" ht="15">
      <c r="A75" s="135" t="s">
        <v>28</v>
      </c>
      <c r="B75" s="136"/>
      <c r="C75" s="136"/>
      <c r="D75" s="136"/>
      <c r="E75" s="136"/>
      <c r="F75" s="39"/>
      <c r="G75" s="40"/>
    </row>
    <row r="76" spans="1:7" ht="30" customHeight="1">
      <c r="A76" s="135" t="s">
        <v>31</v>
      </c>
      <c r="B76" s="136"/>
      <c r="C76" s="136"/>
      <c r="D76" s="136"/>
      <c r="E76" s="136"/>
      <c r="F76" s="39">
        <v>14232.1</v>
      </c>
      <c r="G76" s="40"/>
    </row>
    <row r="77" spans="1:7" ht="28.5" customHeight="1">
      <c r="A77" s="138" t="s">
        <v>32</v>
      </c>
      <c r="B77" s="139"/>
      <c r="C77" s="139"/>
      <c r="D77" s="139"/>
      <c r="E77" s="139"/>
      <c r="F77" s="24">
        <v>2716.9</v>
      </c>
      <c r="G77" s="26"/>
    </row>
    <row r="78" spans="1:7" ht="15">
      <c r="A78" s="135" t="s">
        <v>33</v>
      </c>
      <c r="B78" s="136"/>
      <c r="C78" s="136"/>
      <c r="D78" s="136"/>
      <c r="E78" s="136"/>
      <c r="F78" s="39"/>
      <c r="G78" s="40"/>
    </row>
    <row r="79" spans="1:7" ht="60" customHeight="1">
      <c r="A79" s="135" t="s">
        <v>34</v>
      </c>
      <c r="B79" s="136"/>
      <c r="C79" s="136"/>
      <c r="D79" s="136"/>
      <c r="E79" s="136"/>
      <c r="F79" s="39">
        <v>2065.1</v>
      </c>
      <c r="G79" s="40"/>
    </row>
    <row r="80" spans="1:9" ht="46.5" customHeight="1">
      <c r="A80" s="135" t="s">
        <v>35</v>
      </c>
      <c r="B80" s="136"/>
      <c r="C80" s="136"/>
      <c r="D80" s="136"/>
      <c r="E80" s="136"/>
      <c r="F80" s="39"/>
      <c r="G80" s="40"/>
      <c r="I80" s="41"/>
    </row>
    <row r="81" spans="1:7" ht="43.5" customHeight="1">
      <c r="A81" s="135" t="s">
        <v>36</v>
      </c>
      <c r="B81" s="136"/>
      <c r="C81" s="136"/>
      <c r="D81" s="136"/>
      <c r="E81" s="136"/>
      <c r="F81" s="39"/>
      <c r="G81" s="40"/>
    </row>
    <row r="82" spans="1:7" ht="30" customHeight="1">
      <c r="A82" s="135" t="s">
        <v>37</v>
      </c>
      <c r="B82" s="136"/>
      <c r="C82" s="136"/>
      <c r="D82" s="136"/>
      <c r="E82" s="136"/>
      <c r="F82" s="39">
        <v>917.4</v>
      </c>
      <c r="G82" s="40"/>
    </row>
    <row r="83" spans="1:7" ht="27" customHeight="1">
      <c r="A83" s="138" t="s">
        <v>38</v>
      </c>
      <c r="B83" s="139"/>
      <c r="C83" s="139"/>
      <c r="D83" s="139"/>
      <c r="E83" s="139"/>
      <c r="F83" s="25">
        <f>F85+F86+F98</f>
        <v>0</v>
      </c>
      <c r="G83" s="29">
        <f>G85+G86+G98</f>
        <v>0</v>
      </c>
    </row>
    <row r="84" spans="1:7" ht="15">
      <c r="A84" s="135" t="s">
        <v>24</v>
      </c>
      <c r="B84" s="136"/>
      <c r="C84" s="136"/>
      <c r="D84" s="136"/>
      <c r="E84" s="136"/>
      <c r="F84" s="37"/>
      <c r="G84" s="38"/>
    </row>
    <row r="85" spans="1:7" ht="45" customHeight="1">
      <c r="A85" s="135" t="s">
        <v>39</v>
      </c>
      <c r="B85" s="136"/>
      <c r="C85" s="136"/>
      <c r="D85" s="136"/>
      <c r="E85" s="136"/>
      <c r="F85" s="39"/>
      <c r="G85" s="40"/>
    </row>
    <row r="86" spans="1:7" ht="45" customHeight="1">
      <c r="A86" s="135" t="s">
        <v>40</v>
      </c>
      <c r="B86" s="136"/>
      <c r="C86" s="136"/>
      <c r="D86" s="136"/>
      <c r="E86" s="136"/>
      <c r="F86" s="37">
        <f>F88+F89+F90+F91+F92+F93+F94+F95+F96+F97</f>
        <v>0</v>
      </c>
      <c r="G86" s="38">
        <f>G88+G89+G90+G91+G92+G93+G94+G95+G96+G97</f>
        <v>0</v>
      </c>
    </row>
    <row r="87" spans="1:7" ht="15">
      <c r="A87" s="135" t="s">
        <v>33</v>
      </c>
      <c r="B87" s="136"/>
      <c r="C87" s="136"/>
      <c r="D87" s="136"/>
      <c r="E87" s="136"/>
      <c r="F87" s="37"/>
      <c r="G87" s="38"/>
    </row>
    <row r="88" spans="1:7" ht="15">
      <c r="A88" s="135" t="s">
        <v>41</v>
      </c>
      <c r="B88" s="136"/>
      <c r="C88" s="136"/>
      <c r="D88" s="136"/>
      <c r="E88" s="136"/>
      <c r="F88" s="39"/>
      <c r="G88" s="40"/>
    </row>
    <row r="89" spans="1:7" ht="30" customHeight="1">
      <c r="A89" s="135" t="s">
        <v>42</v>
      </c>
      <c r="B89" s="136"/>
      <c r="C89" s="136"/>
      <c r="D89" s="136"/>
      <c r="E89" s="136"/>
      <c r="F89" s="39"/>
      <c r="G89" s="40"/>
    </row>
    <row r="90" spans="1:7" ht="30" customHeight="1">
      <c r="A90" s="135" t="s">
        <v>43</v>
      </c>
      <c r="B90" s="136"/>
      <c r="C90" s="136"/>
      <c r="D90" s="136"/>
      <c r="E90" s="136"/>
      <c r="F90" s="39"/>
      <c r="G90" s="40"/>
    </row>
    <row r="91" spans="1:7" ht="30" customHeight="1">
      <c r="A91" s="135" t="s">
        <v>44</v>
      </c>
      <c r="B91" s="136"/>
      <c r="C91" s="136"/>
      <c r="D91" s="136"/>
      <c r="E91" s="136"/>
      <c r="F91" s="39"/>
      <c r="G91" s="40"/>
    </row>
    <row r="92" spans="1:7" ht="15">
      <c r="A92" s="135" t="s">
        <v>45</v>
      </c>
      <c r="B92" s="136"/>
      <c r="C92" s="136"/>
      <c r="D92" s="136"/>
      <c r="E92" s="136"/>
      <c r="F92" s="39"/>
      <c r="G92" s="40"/>
    </row>
    <row r="93" spans="1:7" ht="30" customHeight="1">
      <c r="A93" s="135" t="s">
        <v>46</v>
      </c>
      <c r="B93" s="136"/>
      <c r="C93" s="136"/>
      <c r="D93" s="136"/>
      <c r="E93" s="136"/>
      <c r="F93" s="39"/>
      <c r="G93" s="40"/>
    </row>
    <row r="94" spans="1:7" ht="30" customHeight="1">
      <c r="A94" s="135" t="s">
        <v>47</v>
      </c>
      <c r="B94" s="136"/>
      <c r="C94" s="136"/>
      <c r="D94" s="136"/>
      <c r="E94" s="136"/>
      <c r="F94" s="39"/>
      <c r="G94" s="40"/>
    </row>
    <row r="95" spans="1:7" ht="30" customHeight="1">
      <c r="A95" s="135" t="s">
        <v>48</v>
      </c>
      <c r="B95" s="136"/>
      <c r="C95" s="136"/>
      <c r="D95" s="136"/>
      <c r="E95" s="136"/>
      <c r="F95" s="39"/>
      <c r="G95" s="40"/>
    </row>
    <row r="96" spans="1:7" ht="30" customHeight="1">
      <c r="A96" s="135" t="s">
        <v>49</v>
      </c>
      <c r="B96" s="136"/>
      <c r="C96" s="136"/>
      <c r="D96" s="136"/>
      <c r="E96" s="136"/>
      <c r="F96" s="39"/>
      <c r="G96" s="40"/>
    </row>
    <row r="97" spans="1:7" ht="15">
      <c r="A97" s="135" t="s">
        <v>50</v>
      </c>
      <c r="B97" s="136"/>
      <c r="C97" s="136"/>
      <c r="D97" s="136"/>
      <c r="E97" s="136"/>
      <c r="F97" s="39"/>
      <c r="G97" s="40"/>
    </row>
    <row r="98" spans="1:7" ht="45" customHeight="1">
      <c r="A98" s="135" t="s">
        <v>51</v>
      </c>
      <c r="B98" s="136"/>
      <c r="C98" s="136"/>
      <c r="D98" s="136"/>
      <c r="E98" s="136"/>
      <c r="F98" s="37">
        <f>F100+F101+F102+F103+F104+F105+F106+F107+F108+F109</f>
        <v>0</v>
      </c>
      <c r="G98" s="38">
        <f>G100+G101+G102+G103+G104+G105+G106+G107+G108+G109</f>
        <v>0</v>
      </c>
    </row>
    <row r="99" spans="1:7" ht="15">
      <c r="A99" s="135" t="s">
        <v>33</v>
      </c>
      <c r="B99" s="136"/>
      <c r="C99" s="136"/>
      <c r="D99" s="136"/>
      <c r="E99" s="136"/>
      <c r="F99" s="37"/>
      <c r="G99" s="38"/>
    </row>
    <row r="100" spans="1:7" ht="15">
      <c r="A100" s="135" t="s">
        <v>52</v>
      </c>
      <c r="B100" s="136"/>
      <c r="C100" s="136"/>
      <c r="D100" s="136"/>
      <c r="E100" s="136"/>
      <c r="F100" s="39"/>
      <c r="G100" s="40"/>
    </row>
    <row r="101" spans="1:7" ht="30" customHeight="1">
      <c r="A101" s="135" t="s">
        <v>53</v>
      </c>
      <c r="B101" s="136"/>
      <c r="C101" s="136"/>
      <c r="D101" s="136"/>
      <c r="E101" s="136"/>
      <c r="F101" s="39"/>
      <c r="G101" s="40"/>
    </row>
    <row r="102" spans="1:7" ht="30" customHeight="1">
      <c r="A102" s="135" t="s">
        <v>54</v>
      </c>
      <c r="B102" s="136"/>
      <c r="C102" s="136"/>
      <c r="D102" s="136"/>
      <c r="E102" s="136"/>
      <c r="F102" s="39"/>
      <c r="G102" s="40"/>
    </row>
    <row r="103" spans="1:7" ht="30" customHeight="1">
      <c r="A103" s="135" t="s">
        <v>55</v>
      </c>
      <c r="B103" s="136"/>
      <c r="C103" s="136"/>
      <c r="D103" s="136"/>
      <c r="E103" s="136"/>
      <c r="F103" s="39"/>
      <c r="G103" s="40"/>
    </row>
    <row r="104" spans="1:7" ht="15">
      <c r="A104" s="135" t="s">
        <v>56</v>
      </c>
      <c r="B104" s="136"/>
      <c r="C104" s="136"/>
      <c r="D104" s="136"/>
      <c r="E104" s="136"/>
      <c r="F104" s="39"/>
      <c r="G104" s="40"/>
    </row>
    <row r="105" spans="1:7" ht="30" customHeight="1">
      <c r="A105" s="135" t="s">
        <v>57</v>
      </c>
      <c r="B105" s="136"/>
      <c r="C105" s="136"/>
      <c r="D105" s="136"/>
      <c r="E105" s="136"/>
      <c r="F105" s="39"/>
      <c r="G105" s="40"/>
    </row>
    <row r="106" spans="1:7" ht="30" customHeight="1">
      <c r="A106" s="135" t="s">
        <v>58</v>
      </c>
      <c r="B106" s="136"/>
      <c r="C106" s="136"/>
      <c r="D106" s="136"/>
      <c r="E106" s="136"/>
      <c r="F106" s="39"/>
      <c r="G106" s="40"/>
    </row>
    <row r="107" spans="1:7" ht="30" customHeight="1">
      <c r="A107" s="135" t="s">
        <v>59</v>
      </c>
      <c r="B107" s="136"/>
      <c r="C107" s="136"/>
      <c r="D107" s="136"/>
      <c r="E107" s="136"/>
      <c r="F107" s="39"/>
      <c r="G107" s="40"/>
    </row>
    <row r="108" spans="1:7" ht="30" customHeight="1">
      <c r="A108" s="135" t="s">
        <v>60</v>
      </c>
      <c r="B108" s="136"/>
      <c r="C108" s="136"/>
      <c r="D108" s="136"/>
      <c r="E108" s="136"/>
      <c r="F108" s="39"/>
      <c r="G108" s="40"/>
    </row>
    <row r="109" spans="1:7" ht="15">
      <c r="A109" s="135" t="s">
        <v>61</v>
      </c>
      <c r="B109" s="136"/>
      <c r="C109" s="136"/>
      <c r="D109" s="136"/>
      <c r="E109" s="136"/>
      <c r="F109" s="39"/>
      <c r="G109" s="40"/>
    </row>
    <row r="110" spans="1:7" ht="24" customHeight="1">
      <c r="A110" s="138" t="s">
        <v>62</v>
      </c>
      <c r="B110" s="139"/>
      <c r="C110" s="139"/>
      <c r="D110" s="139"/>
      <c r="E110" s="139"/>
      <c r="F110" s="25">
        <f>F112+F113+F128</f>
        <v>443.59999999999997</v>
      </c>
      <c r="G110" s="29">
        <f>G112+G113+G128</f>
        <v>0</v>
      </c>
    </row>
    <row r="111" spans="1:7" ht="15">
      <c r="A111" s="135" t="s">
        <v>24</v>
      </c>
      <c r="B111" s="136"/>
      <c r="C111" s="136"/>
      <c r="D111" s="136"/>
      <c r="E111" s="136"/>
      <c r="F111" s="37"/>
      <c r="G111" s="38"/>
    </row>
    <row r="112" spans="1:7" ht="15">
      <c r="A112" s="135" t="s">
        <v>63</v>
      </c>
      <c r="B112" s="136"/>
      <c r="C112" s="136"/>
      <c r="D112" s="136"/>
      <c r="E112" s="136"/>
      <c r="F112" s="39"/>
      <c r="G112" s="40"/>
    </row>
    <row r="113" spans="1:7" ht="45" customHeight="1">
      <c r="A113" s="135" t="s">
        <v>64</v>
      </c>
      <c r="B113" s="136"/>
      <c r="C113" s="136"/>
      <c r="D113" s="136"/>
      <c r="E113" s="136"/>
      <c r="F113" s="37">
        <f>F115+F116+F117+F118+F119+F120+F121+F122+F123+F124+F125+F126+F127</f>
        <v>443.59999999999997</v>
      </c>
      <c r="G113" s="38">
        <f>G115+G116+G117+G118+G119+G120+G121+G122+G123+G124+G125+G126+G127</f>
        <v>0</v>
      </c>
    </row>
    <row r="114" spans="1:7" ht="15">
      <c r="A114" s="135" t="s">
        <v>33</v>
      </c>
      <c r="B114" s="136"/>
      <c r="C114" s="136"/>
      <c r="D114" s="136"/>
      <c r="E114" s="136"/>
      <c r="F114" s="37"/>
      <c r="G114" s="38"/>
    </row>
    <row r="115" spans="1:7" ht="30" customHeight="1">
      <c r="A115" s="135" t="s">
        <v>65</v>
      </c>
      <c r="B115" s="136"/>
      <c r="C115" s="136"/>
      <c r="D115" s="136"/>
      <c r="E115" s="136"/>
      <c r="F115" s="39">
        <v>424.2</v>
      </c>
      <c r="G115" s="40"/>
    </row>
    <row r="116" spans="1:7" ht="15">
      <c r="A116" s="135" t="s">
        <v>66</v>
      </c>
      <c r="B116" s="136"/>
      <c r="C116" s="136"/>
      <c r="D116" s="136"/>
      <c r="E116" s="136"/>
      <c r="F116" s="39"/>
      <c r="G116" s="40"/>
    </row>
    <row r="117" spans="1:7" ht="15">
      <c r="A117" s="135" t="s">
        <v>67</v>
      </c>
      <c r="B117" s="136"/>
      <c r="C117" s="136"/>
      <c r="D117" s="136"/>
      <c r="E117" s="136"/>
      <c r="F117" s="39"/>
      <c r="G117" s="40"/>
    </row>
    <row r="118" spans="1:7" ht="15">
      <c r="A118" s="135" t="s">
        <v>68</v>
      </c>
      <c r="B118" s="136"/>
      <c r="C118" s="136"/>
      <c r="D118" s="136"/>
      <c r="E118" s="136"/>
      <c r="F118" s="39"/>
      <c r="G118" s="40"/>
    </row>
    <row r="119" spans="1:7" ht="15">
      <c r="A119" s="135" t="s">
        <v>69</v>
      </c>
      <c r="B119" s="136"/>
      <c r="C119" s="136"/>
      <c r="D119" s="136"/>
      <c r="E119" s="136"/>
      <c r="F119" s="39">
        <v>5.9</v>
      </c>
      <c r="G119" s="40"/>
    </row>
    <row r="120" spans="1:7" ht="15">
      <c r="A120" s="135" t="s">
        <v>70</v>
      </c>
      <c r="B120" s="136"/>
      <c r="C120" s="136"/>
      <c r="D120" s="136"/>
      <c r="E120" s="136"/>
      <c r="F120" s="39">
        <v>5.9</v>
      </c>
      <c r="G120" s="40"/>
    </row>
    <row r="121" spans="1:7" ht="15">
      <c r="A121" s="135" t="s">
        <v>71</v>
      </c>
      <c r="B121" s="136"/>
      <c r="C121" s="136"/>
      <c r="D121" s="136"/>
      <c r="E121" s="136"/>
      <c r="F121" s="39"/>
      <c r="G121" s="40"/>
    </row>
    <row r="122" spans="1:7" ht="15">
      <c r="A122" s="135" t="s">
        <v>72</v>
      </c>
      <c r="B122" s="136"/>
      <c r="C122" s="136"/>
      <c r="D122" s="136"/>
      <c r="E122" s="136"/>
      <c r="F122" s="39"/>
      <c r="G122" s="40"/>
    </row>
    <row r="123" spans="1:7" ht="15">
      <c r="A123" s="135" t="s">
        <v>73</v>
      </c>
      <c r="B123" s="136"/>
      <c r="C123" s="136"/>
      <c r="D123" s="136"/>
      <c r="E123" s="136"/>
      <c r="F123" s="39"/>
      <c r="G123" s="40"/>
    </row>
    <row r="124" spans="1:7" ht="15">
      <c r="A124" s="135" t="s">
        <v>74</v>
      </c>
      <c r="B124" s="136"/>
      <c r="C124" s="136"/>
      <c r="D124" s="136"/>
      <c r="E124" s="136"/>
      <c r="F124" s="39">
        <v>7.6</v>
      </c>
      <c r="G124" s="40"/>
    </row>
    <row r="125" spans="1:7" ht="15">
      <c r="A125" s="135" t="s">
        <v>75</v>
      </c>
      <c r="B125" s="136"/>
      <c r="C125" s="136"/>
      <c r="D125" s="136"/>
      <c r="E125" s="136"/>
      <c r="F125" s="39"/>
      <c r="G125" s="40"/>
    </row>
    <row r="126" spans="1:7" ht="15">
      <c r="A126" s="135" t="s">
        <v>76</v>
      </c>
      <c r="B126" s="136"/>
      <c r="C126" s="136"/>
      <c r="D126" s="136"/>
      <c r="E126" s="136"/>
      <c r="F126" s="39"/>
      <c r="G126" s="40"/>
    </row>
    <row r="127" spans="1:7" ht="15">
      <c r="A127" s="135" t="s">
        <v>77</v>
      </c>
      <c r="B127" s="136"/>
      <c r="C127" s="136"/>
      <c r="D127" s="136"/>
      <c r="E127" s="136"/>
      <c r="F127" s="39"/>
      <c r="G127" s="40"/>
    </row>
    <row r="128" spans="1:7" ht="60" customHeight="1">
      <c r="A128" s="135" t="s">
        <v>78</v>
      </c>
      <c r="B128" s="136"/>
      <c r="C128" s="136"/>
      <c r="D128" s="136"/>
      <c r="E128" s="136"/>
      <c r="F128" s="149">
        <f>F130+F131+F132+F133+F134+F135+F136+F137+F138+F139+F140+F141+F142</f>
        <v>0</v>
      </c>
      <c r="G128" s="150">
        <f>G130+G131+G132+G133+G134+G135+G136+G137+G138+G139+G140+G141+G142</f>
        <v>0</v>
      </c>
    </row>
    <row r="129" spans="1:7" ht="15">
      <c r="A129" s="135" t="s">
        <v>79</v>
      </c>
      <c r="B129" s="136"/>
      <c r="C129" s="136"/>
      <c r="D129" s="136"/>
      <c r="E129" s="136"/>
      <c r="F129" s="149"/>
      <c r="G129" s="150"/>
    </row>
    <row r="130" spans="1:7" ht="30" customHeight="1">
      <c r="A130" s="135" t="s">
        <v>80</v>
      </c>
      <c r="B130" s="136"/>
      <c r="C130" s="136"/>
      <c r="D130" s="136"/>
      <c r="E130" s="136"/>
      <c r="F130" s="39"/>
      <c r="G130" s="40"/>
    </row>
    <row r="131" spans="1:7" ht="15">
      <c r="A131" s="135" t="s">
        <v>81</v>
      </c>
      <c r="B131" s="136"/>
      <c r="C131" s="136"/>
      <c r="D131" s="136"/>
      <c r="E131" s="136"/>
      <c r="F131" s="39"/>
      <c r="G131" s="40"/>
    </row>
    <row r="132" spans="1:7" ht="15">
      <c r="A132" s="135" t="s">
        <v>82</v>
      </c>
      <c r="B132" s="136"/>
      <c r="C132" s="136"/>
      <c r="D132" s="136"/>
      <c r="E132" s="136"/>
      <c r="F132" s="39"/>
      <c r="G132" s="40"/>
    </row>
    <row r="133" spans="1:7" ht="15">
      <c r="A133" s="135" t="s">
        <v>83</v>
      </c>
      <c r="B133" s="136"/>
      <c r="C133" s="136"/>
      <c r="D133" s="136"/>
      <c r="E133" s="136"/>
      <c r="F133" s="39"/>
      <c r="G133" s="40"/>
    </row>
    <row r="134" spans="1:7" ht="15">
      <c r="A134" s="135" t="s">
        <v>84</v>
      </c>
      <c r="B134" s="136"/>
      <c r="C134" s="136"/>
      <c r="D134" s="136"/>
      <c r="E134" s="136"/>
      <c r="F134" s="39"/>
      <c r="G134" s="40"/>
    </row>
    <row r="135" spans="1:7" ht="15">
      <c r="A135" s="135" t="s">
        <v>85</v>
      </c>
      <c r="B135" s="136"/>
      <c r="C135" s="136"/>
      <c r="D135" s="136"/>
      <c r="E135" s="136"/>
      <c r="F135" s="39"/>
      <c r="G135" s="40"/>
    </row>
    <row r="136" spans="1:7" ht="15">
      <c r="A136" s="135" t="s">
        <v>86</v>
      </c>
      <c r="B136" s="136"/>
      <c r="C136" s="136"/>
      <c r="D136" s="136"/>
      <c r="E136" s="136"/>
      <c r="F136" s="39"/>
      <c r="G136" s="40"/>
    </row>
    <row r="137" spans="1:7" ht="15">
      <c r="A137" s="135" t="s">
        <v>87</v>
      </c>
      <c r="B137" s="136"/>
      <c r="C137" s="136"/>
      <c r="D137" s="136"/>
      <c r="E137" s="136"/>
      <c r="F137" s="39"/>
      <c r="G137" s="40"/>
    </row>
    <row r="138" spans="1:7" ht="15">
      <c r="A138" s="135" t="s">
        <v>88</v>
      </c>
      <c r="B138" s="136"/>
      <c r="C138" s="136"/>
      <c r="D138" s="136"/>
      <c r="E138" s="136"/>
      <c r="F138" s="39"/>
      <c r="G138" s="40"/>
    </row>
    <row r="139" spans="1:7" ht="15">
      <c r="A139" s="135" t="s">
        <v>89</v>
      </c>
      <c r="B139" s="136"/>
      <c r="C139" s="136"/>
      <c r="D139" s="136"/>
      <c r="E139" s="136"/>
      <c r="F139" s="39"/>
      <c r="G139" s="40"/>
    </row>
    <row r="140" spans="1:7" ht="15">
      <c r="A140" s="135" t="s">
        <v>90</v>
      </c>
      <c r="B140" s="136"/>
      <c r="C140" s="136"/>
      <c r="D140" s="136"/>
      <c r="E140" s="136"/>
      <c r="F140" s="39"/>
      <c r="G140" s="40"/>
    </row>
    <row r="141" spans="1:7" ht="15">
      <c r="A141" s="135" t="s">
        <v>91</v>
      </c>
      <c r="B141" s="136"/>
      <c r="C141" s="136"/>
      <c r="D141" s="136"/>
      <c r="E141" s="136"/>
      <c r="F141" s="39"/>
      <c r="G141" s="40"/>
    </row>
    <row r="142" spans="1:7" ht="15.75" thickBot="1">
      <c r="A142" s="153" t="s">
        <v>92</v>
      </c>
      <c r="B142" s="154"/>
      <c r="C142" s="154"/>
      <c r="D142" s="154"/>
      <c r="E142" s="154"/>
      <c r="F142" s="42"/>
      <c r="G142" s="43"/>
    </row>
    <row r="143" spans="1:7" ht="15">
      <c r="A143" s="3"/>
      <c r="B143" s="3"/>
      <c r="C143" s="3"/>
      <c r="D143" s="3"/>
      <c r="E143" s="3"/>
      <c r="F143" s="3"/>
      <c r="G143" s="3"/>
    </row>
    <row r="144" spans="1:7" ht="14.25">
      <c r="A144" s="75"/>
      <c r="B144" s="75"/>
      <c r="C144" s="75"/>
      <c r="D144" s="75"/>
      <c r="E144" s="75"/>
      <c r="F144" s="75"/>
      <c r="G144" s="75"/>
    </row>
    <row r="145" spans="1:7" ht="14.25">
      <c r="A145" s="75"/>
      <c r="B145" s="75"/>
      <c r="C145" s="75"/>
      <c r="D145" s="75"/>
      <c r="E145" s="75"/>
      <c r="F145" s="75"/>
      <c r="G145" s="75"/>
    </row>
    <row r="146" spans="1:7" ht="15" thickBot="1">
      <c r="A146" s="111" t="s">
        <v>93</v>
      </c>
      <c r="B146" s="111"/>
      <c r="C146" s="111"/>
      <c r="D146" s="111"/>
      <c r="E146" s="111"/>
      <c r="F146" s="111"/>
      <c r="G146" s="111"/>
    </row>
    <row r="147" spans="1:7" ht="15">
      <c r="A147" s="157" t="s">
        <v>20</v>
      </c>
      <c r="B147" s="146"/>
      <c r="C147" s="146"/>
      <c r="D147" s="146" t="s">
        <v>176</v>
      </c>
      <c r="E147" s="146" t="s">
        <v>177</v>
      </c>
      <c r="F147" s="146" t="s">
        <v>178</v>
      </c>
      <c r="G147" s="147"/>
    </row>
    <row r="148" spans="1:7" ht="90.75" thickBot="1">
      <c r="A148" s="158"/>
      <c r="B148" s="148"/>
      <c r="C148" s="148"/>
      <c r="D148" s="148"/>
      <c r="E148" s="148"/>
      <c r="F148" s="44" t="s">
        <v>179</v>
      </c>
      <c r="G148" s="45" t="s">
        <v>180</v>
      </c>
    </row>
    <row r="149" spans="1:7" ht="42.75" customHeight="1">
      <c r="A149" s="151" t="s">
        <v>94</v>
      </c>
      <c r="B149" s="152"/>
      <c r="C149" s="152"/>
      <c r="D149" s="46" t="s">
        <v>181</v>
      </c>
      <c r="E149" s="34">
        <f>F149+G149</f>
        <v>0</v>
      </c>
      <c r="F149" s="47"/>
      <c r="G149" s="48"/>
    </row>
    <row r="150" spans="1:7" ht="29.25" customHeight="1">
      <c r="A150" s="155" t="s">
        <v>95</v>
      </c>
      <c r="B150" s="156"/>
      <c r="C150" s="156"/>
      <c r="D150" s="49" t="s">
        <v>181</v>
      </c>
      <c r="E150" s="34">
        <f>F150+G150</f>
        <v>13302</v>
      </c>
      <c r="F150" s="25">
        <f>F152+F162+F170+F176+F186+F192+F195</f>
        <v>13302</v>
      </c>
      <c r="G150" s="29">
        <f>G152+G162+G170+G176+G186+G192+G195</f>
        <v>0</v>
      </c>
    </row>
    <row r="151" spans="1:7" ht="15">
      <c r="A151" s="135" t="s">
        <v>96</v>
      </c>
      <c r="B151" s="136"/>
      <c r="C151" s="136"/>
      <c r="D151" s="49" t="s">
        <v>181</v>
      </c>
      <c r="E151" s="25"/>
      <c r="F151" s="37"/>
      <c r="G151" s="38"/>
    </row>
    <row r="152" spans="1:7" ht="28.5" customHeight="1">
      <c r="A152" s="138" t="s">
        <v>97</v>
      </c>
      <c r="B152" s="139"/>
      <c r="C152" s="139"/>
      <c r="D152" s="49"/>
      <c r="E152" s="34">
        <f>F152+G152</f>
        <v>10861.4</v>
      </c>
      <c r="F152" s="25">
        <f>F153+F160+F161</f>
        <v>10861.4</v>
      </c>
      <c r="G152" s="29">
        <f>G153+G160+G161</f>
        <v>0</v>
      </c>
    </row>
    <row r="153" spans="1:7" ht="45" customHeight="1">
      <c r="A153" s="135" t="s">
        <v>98</v>
      </c>
      <c r="B153" s="136"/>
      <c r="C153" s="136"/>
      <c r="D153" s="49" t="s">
        <v>181</v>
      </c>
      <c r="E153" s="34">
        <f aca="true" t="shared" si="1" ref="E153:E162">F153+G153</f>
        <v>10861.4</v>
      </c>
      <c r="F153" s="37">
        <f>F154+F155+F156+F157+F158+F159</f>
        <v>10861.4</v>
      </c>
      <c r="G153" s="38">
        <f>G154+G155+G156+G157+G158+G159</f>
        <v>0</v>
      </c>
    </row>
    <row r="154" spans="1:7" ht="35.25" customHeight="1">
      <c r="A154" s="129" t="str">
        <f>A52</f>
        <v>Реализация общеобразовательных программ дошкольного образования</v>
      </c>
      <c r="B154" s="130"/>
      <c r="C154" s="130"/>
      <c r="D154" s="49"/>
      <c r="E154" s="34">
        <f t="shared" si="1"/>
        <v>6799.3</v>
      </c>
      <c r="F154" s="37">
        <f>F52</f>
        <v>6799.3</v>
      </c>
      <c r="G154" s="40"/>
    </row>
    <row r="155" spans="1:7" ht="30" customHeight="1">
      <c r="A155" s="129" t="str">
        <f>A53</f>
        <v>Присмотр и уход</v>
      </c>
      <c r="B155" s="130"/>
      <c r="C155" s="130"/>
      <c r="D155" s="49"/>
      <c r="E155" s="34">
        <f t="shared" si="1"/>
        <v>4062.1</v>
      </c>
      <c r="F155" s="37">
        <f>F53</f>
        <v>4062.1</v>
      </c>
      <c r="G155" s="40"/>
    </row>
    <row r="156" spans="1:7" ht="30" customHeight="1">
      <c r="A156" s="129">
        <f>A54</f>
        <v>0</v>
      </c>
      <c r="B156" s="130"/>
      <c r="C156" s="130"/>
      <c r="D156" s="49"/>
      <c r="E156" s="34">
        <f t="shared" si="1"/>
        <v>0</v>
      </c>
      <c r="F156" s="37">
        <f>F54</f>
        <v>0</v>
      </c>
      <c r="G156" s="40"/>
    </row>
    <row r="157" spans="1:7" ht="30" customHeight="1">
      <c r="A157" s="129">
        <f>A55</f>
        <v>0</v>
      </c>
      <c r="B157" s="130"/>
      <c r="C157" s="130"/>
      <c r="D157" s="49"/>
      <c r="E157" s="34">
        <f t="shared" si="1"/>
        <v>0</v>
      </c>
      <c r="F157" s="37">
        <f>F55</f>
        <v>0</v>
      </c>
      <c r="G157" s="40"/>
    </row>
    <row r="158" spans="1:7" ht="29.25" customHeight="1">
      <c r="A158" s="135"/>
      <c r="B158" s="136"/>
      <c r="C158" s="136"/>
      <c r="D158" s="49"/>
      <c r="E158" s="34">
        <f t="shared" si="1"/>
        <v>0</v>
      </c>
      <c r="F158" s="37">
        <f>F57</f>
        <v>0</v>
      </c>
      <c r="G158" s="40"/>
    </row>
    <row r="159" spans="1:7" ht="45" customHeight="1">
      <c r="A159" s="135" t="s">
        <v>99</v>
      </c>
      <c r="B159" s="136"/>
      <c r="C159" s="136"/>
      <c r="D159" s="49"/>
      <c r="E159" s="34">
        <f t="shared" si="1"/>
        <v>0</v>
      </c>
      <c r="F159" s="39"/>
      <c r="G159" s="40"/>
    </row>
    <row r="160" spans="1:7" ht="30" customHeight="1">
      <c r="A160" s="135" t="s">
        <v>100</v>
      </c>
      <c r="B160" s="136"/>
      <c r="C160" s="136"/>
      <c r="D160" s="49"/>
      <c r="E160" s="34">
        <f t="shared" si="1"/>
        <v>0</v>
      </c>
      <c r="F160" s="39"/>
      <c r="G160" s="40"/>
    </row>
    <row r="161" spans="1:7" ht="27" customHeight="1">
      <c r="A161" s="50" t="s">
        <v>101</v>
      </c>
      <c r="B161" s="36"/>
      <c r="C161" s="36"/>
      <c r="D161" s="49"/>
      <c r="E161" s="34">
        <f t="shared" si="1"/>
        <v>0</v>
      </c>
      <c r="F161" s="39"/>
      <c r="G161" s="40"/>
    </row>
    <row r="162" spans="1:7" ht="117" customHeight="1">
      <c r="A162" s="138" t="s">
        <v>102</v>
      </c>
      <c r="B162" s="139"/>
      <c r="C162" s="139"/>
      <c r="D162" s="49" t="s">
        <v>181</v>
      </c>
      <c r="E162" s="34">
        <f t="shared" si="1"/>
        <v>2388.9</v>
      </c>
      <c r="F162" s="25">
        <f>F164+F165+F168+F169</f>
        <v>2388.9</v>
      </c>
      <c r="G162" s="29">
        <f>G164+G165+G169</f>
        <v>0</v>
      </c>
    </row>
    <row r="163" spans="1:7" ht="15">
      <c r="A163" s="135" t="s">
        <v>96</v>
      </c>
      <c r="B163" s="136"/>
      <c r="C163" s="136"/>
      <c r="D163" s="49" t="s">
        <v>181</v>
      </c>
      <c r="E163" s="25"/>
      <c r="F163" s="37"/>
      <c r="G163" s="38"/>
    </row>
    <row r="164" spans="1:7" ht="15">
      <c r="A164" s="129" t="str">
        <f aca="true" t="shared" si="2" ref="A164:A169">A58</f>
        <v>Присмотр и уход</v>
      </c>
      <c r="B164" s="130"/>
      <c r="C164" s="130"/>
      <c r="D164" s="49" t="s">
        <v>181</v>
      </c>
      <c r="E164" s="34">
        <f aca="true" t="shared" si="3" ref="E164:E169">F164+G164</f>
        <v>2388.9</v>
      </c>
      <c r="F164" s="37">
        <f aca="true" t="shared" si="4" ref="F164:F169">F58</f>
        <v>2388.9</v>
      </c>
      <c r="G164" s="40"/>
    </row>
    <row r="165" spans="1:7" ht="15">
      <c r="A165" s="129">
        <f t="shared" si="2"/>
        <v>0</v>
      </c>
      <c r="B165" s="130"/>
      <c r="C165" s="130"/>
      <c r="D165" s="49" t="s">
        <v>181</v>
      </c>
      <c r="E165" s="34">
        <f t="shared" si="3"/>
        <v>0</v>
      </c>
      <c r="F165" s="37">
        <f t="shared" si="4"/>
        <v>0</v>
      </c>
      <c r="G165" s="40"/>
    </row>
    <row r="166" spans="1:7" ht="15">
      <c r="A166" s="129">
        <f t="shared" si="2"/>
        <v>0</v>
      </c>
      <c r="B166" s="130"/>
      <c r="C166" s="130"/>
      <c r="D166" s="49" t="s">
        <v>181</v>
      </c>
      <c r="E166" s="34">
        <f t="shared" si="3"/>
        <v>0</v>
      </c>
      <c r="F166" s="37">
        <f t="shared" si="4"/>
        <v>0</v>
      </c>
      <c r="G166" s="40"/>
    </row>
    <row r="167" spans="1:7" ht="15">
      <c r="A167" s="129">
        <f t="shared" si="2"/>
        <v>0</v>
      </c>
      <c r="B167" s="130"/>
      <c r="C167" s="130"/>
      <c r="D167" s="49" t="s">
        <v>181</v>
      </c>
      <c r="E167" s="34">
        <f t="shared" si="3"/>
        <v>0</v>
      </c>
      <c r="F167" s="37">
        <f t="shared" si="4"/>
        <v>0</v>
      </c>
      <c r="G167" s="40"/>
    </row>
    <row r="168" spans="1:7" ht="15">
      <c r="A168" s="129">
        <f t="shared" si="2"/>
        <v>0</v>
      </c>
      <c r="B168" s="130"/>
      <c r="C168" s="130"/>
      <c r="D168" s="49" t="s">
        <v>181</v>
      </c>
      <c r="E168" s="34">
        <f t="shared" si="3"/>
        <v>0</v>
      </c>
      <c r="F168" s="37">
        <f t="shared" si="4"/>
        <v>0</v>
      </c>
      <c r="G168" s="40"/>
    </row>
    <row r="169" spans="1:7" ht="15">
      <c r="A169" s="129">
        <f t="shared" si="2"/>
        <v>0</v>
      </c>
      <c r="B169" s="130"/>
      <c r="C169" s="130"/>
      <c r="D169" s="49" t="s">
        <v>181</v>
      </c>
      <c r="E169" s="34">
        <f t="shared" si="3"/>
        <v>0</v>
      </c>
      <c r="F169" s="37">
        <f t="shared" si="4"/>
        <v>0</v>
      </c>
      <c r="G169" s="40"/>
    </row>
    <row r="170" spans="1:7" ht="42.75" customHeight="1">
      <c r="A170" s="138" t="s">
        <v>103</v>
      </c>
      <c r="B170" s="139"/>
      <c r="C170" s="139"/>
      <c r="D170" s="49" t="s">
        <v>181</v>
      </c>
      <c r="E170" s="34">
        <f aca="true" t="shared" si="5" ref="E170:E232">F170+G170</f>
        <v>51.7</v>
      </c>
      <c r="F170" s="25">
        <f>F172+F173+F174+F175</f>
        <v>51.7</v>
      </c>
      <c r="G170" s="29">
        <f>G172+G173+G174+G175</f>
        <v>0</v>
      </c>
    </row>
    <row r="171" spans="1:7" ht="15">
      <c r="A171" s="135" t="s">
        <v>96</v>
      </c>
      <c r="B171" s="136"/>
      <c r="C171" s="136"/>
      <c r="D171" s="49" t="s">
        <v>181</v>
      </c>
      <c r="E171" s="25"/>
      <c r="F171" s="37"/>
      <c r="G171" s="38"/>
    </row>
    <row r="172" spans="1:7" ht="15">
      <c r="A172" s="159" t="s">
        <v>225</v>
      </c>
      <c r="B172" s="160"/>
      <c r="C172" s="161"/>
      <c r="D172" s="49" t="s">
        <v>181</v>
      </c>
      <c r="E172" s="34">
        <f t="shared" si="5"/>
        <v>51.7</v>
      </c>
      <c r="F172" s="39">
        <v>51.7</v>
      </c>
      <c r="G172" s="40"/>
    </row>
    <row r="173" spans="1:7" ht="15">
      <c r="A173" s="159"/>
      <c r="B173" s="160"/>
      <c r="C173" s="161"/>
      <c r="D173" s="49" t="s">
        <v>181</v>
      </c>
      <c r="E173" s="34">
        <f t="shared" si="5"/>
        <v>0</v>
      </c>
      <c r="F173" s="39"/>
      <c r="G173" s="40"/>
    </row>
    <row r="174" spans="1:7" ht="15">
      <c r="A174" s="159"/>
      <c r="B174" s="160"/>
      <c r="C174" s="161"/>
      <c r="D174" s="49" t="s">
        <v>181</v>
      </c>
      <c r="E174" s="34">
        <f t="shared" si="5"/>
        <v>0</v>
      </c>
      <c r="F174" s="39"/>
      <c r="G174" s="40"/>
    </row>
    <row r="175" spans="1:7" ht="15">
      <c r="A175" s="159"/>
      <c r="B175" s="160"/>
      <c r="C175" s="161"/>
      <c r="D175" s="49" t="s">
        <v>181</v>
      </c>
      <c r="E175" s="34">
        <f t="shared" si="5"/>
        <v>0</v>
      </c>
      <c r="F175" s="39"/>
      <c r="G175" s="40"/>
    </row>
    <row r="176" spans="1:7" ht="30" customHeight="1">
      <c r="A176" s="164" t="s">
        <v>104</v>
      </c>
      <c r="B176" s="165"/>
      <c r="C176" s="165"/>
      <c r="D176" s="49" t="s">
        <v>181</v>
      </c>
      <c r="E176" s="34">
        <f t="shared" si="5"/>
        <v>0</v>
      </c>
      <c r="F176" s="25">
        <f>F177+F178+F179+F180+F181+F182+F183+F184+F185</f>
        <v>0</v>
      </c>
      <c r="G176" s="29">
        <f>G177+G178+G179+G180+G181+G182+G183+G184+G185</f>
        <v>0</v>
      </c>
    </row>
    <row r="177" spans="1:7" ht="30" customHeight="1">
      <c r="A177" s="135" t="s">
        <v>105</v>
      </c>
      <c r="B177" s="136"/>
      <c r="C177" s="136"/>
      <c r="D177" s="49" t="s">
        <v>181</v>
      </c>
      <c r="E177" s="34">
        <f t="shared" si="5"/>
        <v>0</v>
      </c>
      <c r="F177" s="39"/>
      <c r="G177" s="40"/>
    </row>
    <row r="178" spans="1:7" ht="45" customHeight="1">
      <c r="A178" s="135" t="s">
        <v>106</v>
      </c>
      <c r="B178" s="136"/>
      <c r="C178" s="136"/>
      <c r="D178" s="49" t="s">
        <v>181</v>
      </c>
      <c r="E178" s="34">
        <f t="shared" si="5"/>
        <v>0</v>
      </c>
      <c r="F178" s="39"/>
      <c r="G178" s="40"/>
    </row>
    <row r="179" spans="1:7" ht="45" customHeight="1">
      <c r="A179" s="135" t="s">
        <v>107</v>
      </c>
      <c r="B179" s="136"/>
      <c r="C179" s="136"/>
      <c r="D179" s="49" t="s">
        <v>181</v>
      </c>
      <c r="E179" s="34">
        <f t="shared" si="5"/>
        <v>0</v>
      </c>
      <c r="F179" s="39"/>
      <c r="G179" s="40"/>
    </row>
    <row r="180" spans="1:7" ht="71.25" customHeight="1">
      <c r="A180" s="135" t="s">
        <v>108</v>
      </c>
      <c r="B180" s="136"/>
      <c r="C180" s="136"/>
      <c r="D180" s="49" t="s">
        <v>181</v>
      </c>
      <c r="E180" s="34">
        <f t="shared" si="5"/>
        <v>0</v>
      </c>
      <c r="F180" s="39"/>
      <c r="G180" s="40"/>
    </row>
    <row r="181" spans="1:7" ht="69" customHeight="1">
      <c r="A181" s="135" t="s">
        <v>109</v>
      </c>
      <c r="B181" s="136"/>
      <c r="C181" s="136"/>
      <c r="D181" s="49" t="s">
        <v>181</v>
      </c>
      <c r="E181" s="34">
        <f t="shared" si="5"/>
        <v>0</v>
      </c>
      <c r="F181" s="39"/>
      <c r="G181" s="40"/>
    </row>
    <row r="182" spans="1:7" ht="30" customHeight="1">
      <c r="A182" s="135" t="s">
        <v>110</v>
      </c>
      <c r="B182" s="136"/>
      <c r="C182" s="136"/>
      <c r="D182" s="49" t="s">
        <v>181</v>
      </c>
      <c r="E182" s="34">
        <f t="shared" si="5"/>
        <v>0</v>
      </c>
      <c r="F182" s="39"/>
      <c r="G182" s="40"/>
    </row>
    <row r="183" spans="1:7" ht="66.75" customHeight="1">
      <c r="A183" s="135" t="s">
        <v>111</v>
      </c>
      <c r="B183" s="136"/>
      <c r="C183" s="136"/>
      <c r="D183" s="49" t="s">
        <v>181</v>
      </c>
      <c r="E183" s="34">
        <f t="shared" si="5"/>
        <v>0</v>
      </c>
      <c r="F183" s="39"/>
      <c r="G183" s="40"/>
    </row>
    <row r="184" spans="1:7" ht="96" customHeight="1">
      <c r="A184" s="135" t="s">
        <v>112</v>
      </c>
      <c r="B184" s="136"/>
      <c r="C184" s="136"/>
      <c r="D184" s="49" t="s">
        <v>181</v>
      </c>
      <c r="E184" s="34">
        <f t="shared" si="5"/>
        <v>0</v>
      </c>
      <c r="F184" s="39"/>
      <c r="G184" s="40"/>
    </row>
    <row r="185" spans="1:7" ht="63.75" customHeight="1">
      <c r="A185" s="135" t="s">
        <v>113</v>
      </c>
      <c r="B185" s="136"/>
      <c r="C185" s="136"/>
      <c r="D185" s="49" t="s">
        <v>181</v>
      </c>
      <c r="E185" s="34">
        <f t="shared" si="5"/>
        <v>0</v>
      </c>
      <c r="F185" s="39"/>
      <c r="G185" s="40"/>
    </row>
    <row r="186" spans="1:7" ht="28.5" customHeight="1">
      <c r="A186" s="138" t="s">
        <v>114</v>
      </c>
      <c r="B186" s="139"/>
      <c r="C186" s="139"/>
      <c r="D186" s="49" t="s">
        <v>181</v>
      </c>
      <c r="E186" s="34">
        <f t="shared" si="5"/>
        <v>0</v>
      </c>
      <c r="F186" s="25">
        <f>F187+F188+F189+F190+F191</f>
        <v>0</v>
      </c>
      <c r="G186" s="29">
        <f>G187+G188+G189+G190+G191</f>
        <v>0</v>
      </c>
    </row>
    <row r="187" spans="1:7" ht="45" customHeight="1">
      <c r="A187" s="135" t="s">
        <v>115</v>
      </c>
      <c r="B187" s="136"/>
      <c r="C187" s="136"/>
      <c r="D187" s="49" t="s">
        <v>181</v>
      </c>
      <c r="E187" s="34">
        <f t="shared" si="5"/>
        <v>0</v>
      </c>
      <c r="F187" s="51"/>
      <c r="G187" s="52"/>
    </row>
    <row r="188" spans="1:7" ht="45" customHeight="1">
      <c r="A188" s="162" t="s">
        <v>116</v>
      </c>
      <c r="B188" s="163"/>
      <c r="C188" s="163"/>
      <c r="D188" s="49" t="s">
        <v>181</v>
      </c>
      <c r="E188" s="34">
        <f t="shared" si="5"/>
        <v>0</v>
      </c>
      <c r="F188" s="51"/>
      <c r="G188" s="52"/>
    </row>
    <row r="189" spans="1:7" ht="55.5" customHeight="1">
      <c r="A189" s="135" t="s">
        <v>200</v>
      </c>
      <c r="B189" s="136"/>
      <c r="C189" s="136"/>
      <c r="D189" s="53" t="s">
        <v>181</v>
      </c>
      <c r="E189" s="34">
        <f t="shared" si="5"/>
        <v>0</v>
      </c>
      <c r="F189" s="51"/>
      <c r="G189" s="52"/>
    </row>
    <row r="190" spans="1:7" ht="60" customHeight="1">
      <c r="A190" s="166" t="s">
        <v>117</v>
      </c>
      <c r="B190" s="167"/>
      <c r="C190" s="167"/>
      <c r="D190" s="49" t="s">
        <v>181</v>
      </c>
      <c r="E190" s="34">
        <f t="shared" si="5"/>
        <v>0</v>
      </c>
      <c r="F190" s="51"/>
      <c r="G190" s="52"/>
    </row>
    <row r="191" spans="1:7" ht="30" customHeight="1">
      <c r="A191" s="135" t="s">
        <v>118</v>
      </c>
      <c r="B191" s="136"/>
      <c r="C191" s="136"/>
      <c r="D191" s="49" t="s">
        <v>181</v>
      </c>
      <c r="E191" s="34">
        <f t="shared" si="5"/>
        <v>0</v>
      </c>
      <c r="F191" s="51"/>
      <c r="G191" s="52"/>
    </row>
    <row r="192" spans="1:7" ht="28.5" customHeight="1">
      <c r="A192" s="138" t="s">
        <v>119</v>
      </c>
      <c r="B192" s="139"/>
      <c r="C192" s="139"/>
      <c r="D192" s="49" t="s">
        <v>181</v>
      </c>
      <c r="E192" s="34">
        <f t="shared" si="5"/>
        <v>0</v>
      </c>
      <c r="F192" s="25">
        <f>F193+F194</f>
        <v>0</v>
      </c>
      <c r="G192" s="29">
        <f>G193+G194</f>
        <v>0</v>
      </c>
    </row>
    <row r="193" spans="1:7" ht="45" customHeight="1">
      <c r="A193" s="135" t="s">
        <v>120</v>
      </c>
      <c r="B193" s="136"/>
      <c r="C193" s="136"/>
      <c r="D193" s="49" t="s">
        <v>181</v>
      </c>
      <c r="E193" s="34">
        <f t="shared" si="5"/>
        <v>0</v>
      </c>
      <c r="F193" s="39"/>
      <c r="G193" s="40"/>
    </row>
    <row r="194" spans="1:7" ht="66.75" customHeight="1">
      <c r="A194" s="135" t="s">
        <v>121</v>
      </c>
      <c r="B194" s="136"/>
      <c r="C194" s="136"/>
      <c r="D194" s="49" t="s">
        <v>181</v>
      </c>
      <c r="E194" s="34">
        <f t="shared" si="5"/>
        <v>0</v>
      </c>
      <c r="F194" s="39"/>
      <c r="G194" s="40"/>
    </row>
    <row r="195" spans="1:7" ht="23.25" customHeight="1">
      <c r="A195" s="54" t="s">
        <v>122</v>
      </c>
      <c r="B195" s="1"/>
      <c r="C195" s="1"/>
      <c r="D195" s="49" t="s">
        <v>181</v>
      </c>
      <c r="E195" s="34">
        <f t="shared" si="5"/>
        <v>0</v>
      </c>
      <c r="F195" s="25">
        <f>F196+F197</f>
        <v>0</v>
      </c>
      <c r="G195" s="29">
        <f>G196+G197</f>
        <v>0</v>
      </c>
    </row>
    <row r="196" spans="1:7" ht="15">
      <c r="A196" s="135" t="s">
        <v>123</v>
      </c>
      <c r="B196" s="136"/>
      <c r="C196" s="136"/>
      <c r="D196" s="49" t="s">
        <v>181</v>
      </c>
      <c r="E196" s="34">
        <f t="shared" si="5"/>
        <v>0</v>
      </c>
      <c r="F196" s="39"/>
      <c r="G196" s="40"/>
    </row>
    <row r="197" spans="1:7" ht="30" customHeight="1">
      <c r="A197" s="135" t="s">
        <v>124</v>
      </c>
      <c r="B197" s="136"/>
      <c r="C197" s="136"/>
      <c r="D197" s="49" t="s">
        <v>181</v>
      </c>
      <c r="E197" s="34">
        <f t="shared" si="5"/>
        <v>0</v>
      </c>
      <c r="F197" s="39"/>
      <c r="G197" s="40"/>
    </row>
    <row r="198" spans="1:7" ht="42.75" customHeight="1">
      <c r="A198" s="155" t="s">
        <v>125</v>
      </c>
      <c r="B198" s="156"/>
      <c r="C198" s="156"/>
      <c r="D198" s="49" t="s">
        <v>181</v>
      </c>
      <c r="E198" s="34">
        <f t="shared" si="5"/>
        <v>0</v>
      </c>
      <c r="F198" s="39"/>
      <c r="G198" s="40"/>
    </row>
    <row r="199" spans="1:7" ht="45" customHeight="1">
      <c r="A199" s="155" t="s">
        <v>126</v>
      </c>
      <c r="B199" s="156"/>
      <c r="C199" s="156"/>
      <c r="D199" s="55">
        <v>900</v>
      </c>
      <c r="E199" s="34">
        <f t="shared" si="5"/>
        <v>13302</v>
      </c>
      <c r="F199" s="25">
        <f>F200+F225</f>
        <v>13302</v>
      </c>
      <c r="G199" s="29">
        <f>G200+G225</f>
        <v>0</v>
      </c>
    </row>
    <row r="200" spans="1:7" ht="24.75" customHeight="1">
      <c r="A200" s="138" t="s">
        <v>127</v>
      </c>
      <c r="B200" s="139"/>
      <c r="C200" s="139"/>
      <c r="D200" s="49"/>
      <c r="E200" s="34">
        <f t="shared" si="5"/>
        <v>13101.5</v>
      </c>
      <c r="F200" s="25">
        <f>F201+F205+F212+F216+F219+F220+F221</f>
        <v>13101.5</v>
      </c>
      <c r="G200" s="29">
        <f>G201+G205+G212+G216+G219+G220+G221</f>
        <v>0</v>
      </c>
    </row>
    <row r="201" spans="1:7" ht="45" customHeight="1">
      <c r="A201" s="138" t="s">
        <v>128</v>
      </c>
      <c r="B201" s="139"/>
      <c r="C201" s="139"/>
      <c r="D201" s="2">
        <v>210</v>
      </c>
      <c r="E201" s="34">
        <f t="shared" si="5"/>
        <v>9493.199999999999</v>
      </c>
      <c r="F201" s="25">
        <f>F202+F203+F204</f>
        <v>9493.199999999999</v>
      </c>
      <c r="G201" s="29">
        <f>G202+G203+G204</f>
        <v>0</v>
      </c>
    </row>
    <row r="202" spans="1:7" ht="30" customHeight="1">
      <c r="A202" s="135" t="s">
        <v>129</v>
      </c>
      <c r="B202" s="136"/>
      <c r="C202" s="136"/>
      <c r="D202" s="56">
        <v>211</v>
      </c>
      <c r="E202" s="57">
        <f t="shared" si="5"/>
        <v>7289.4</v>
      </c>
      <c r="F202" s="39">
        <v>7289.4</v>
      </c>
      <c r="G202" s="40"/>
    </row>
    <row r="203" spans="1:7" ht="15">
      <c r="A203" s="168" t="s">
        <v>130</v>
      </c>
      <c r="B203" s="169"/>
      <c r="C203" s="169"/>
      <c r="D203" s="56">
        <v>212</v>
      </c>
      <c r="E203" s="34">
        <f t="shared" si="5"/>
        <v>2.4</v>
      </c>
      <c r="F203" s="39">
        <v>2.4</v>
      </c>
      <c r="G203" s="40"/>
    </row>
    <row r="204" spans="1:7" ht="30" customHeight="1">
      <c r="A204" s="135" t="s">
        <v>131</v>
      </c>
      <c r="B204" s="136"/>
      <c r="C204" s="136"/>
      <c r="D204" s="56">
        <v>213</v>
      </c>
      <c r="E204" s="34">
        <f t="shared" si="5"/>
        <v>2201.4</v>
      </c>
      <c r="F204" s="39">
        <v>2201.4</v>
      </c>
      <c r="G204" s="40"/>
    </row>
    <row r="205" spans="1:7" ht="30" customHeight="1">
      <c r="A205" s="138" t="s">
        <v>132</v>
      </c>
      <c r="B205" s="139"/>
      <c r="C205" s="139"/>
      <c r="D205" s="2">
        <v>220</v>
      </c>
      <c r="E205" s="34">
        <f t="shared" si="5"/>
        <v>1261</v>
      </c>
      <c r="F205" s="25">
        <f>F206+F207+F208+F209+F210+F211</f>
        <v>1261</v>
      </c>
      <c r="G205" s="29">
        <f>G206+G207+G208+G209+G210+G211</f>
        <v>0</v>
      </c>
    </row>
    <row r="206" spans="1:7" ht="15">
      <c r="A206" s="135" t="s">
        <v>133</v>
      </c>
      <c r="B206" s="136"/>
      <c r="C206" s="136"/>
      <c r="D206" s="56">
        <v>221</v>
      </c>
      <c r="E206" s="34">
        <f t="shared" si="5"/>
        <v>31.5</v>
      </c>
      <c r="F206" s="39">
        <v>31.5</v>
      </c>
      <c r="G206" s="40"/>
    </row>
    <row r="207" spans="1:7" ht="15">
      <c r="A207" s="135" t="s">
        <v>134</v>
      </c>
      <c r="B207" s="136"/>
      <c r="C207" s="136"/>
      <c r="D207" s="56">
        <v>222</v>
      </c>
      <c r="E207" s="34">
        <f t="shared" si="5"/>
        <v>0</v>
      </c>
      <c r="F207" s="39"/>
      <c r="G207" s="40"/>
    </row>
    <row r="208" spans="1:7" ht="15">
      <c r="A208" s="135" t="s">
        <v>135</v>
      </c>
      <c r="B208" s="136"/>
      <c r="C208" s="136"/>
      <c r="D208" s="56">
        <v>223</v>
      </c>
      <c r="E208" s="34">
        <f t="shared" si="5"/>
        <v>408.6</v>
      </c>
      <c r="F208" s="39">
        <v>408.6</v>
      </c>
      <c r="G208" s="40"/>
    </row>
    <row r="209" spans="1:7" ht="30" customHeight="1">
      <c r="A209" s="135" t="s">
        <v>136</v>
      </c>
      <c r="B209" s="136"/>
      <c r="C209" s="136"/>
      <c r="D209" s="56">
        <v>224</v>
      </c>
      <c r="E209" s="34">
        <f t="shared" si="5"/>
        <v>0</v>
      </c>
      <c r="F209" s="39"/>
      <c r="G209" s="40"/>
    </row>
    <row r="210" spans="1:7" ht="60" customHeight="1">
      <c r="A210" s="135" t="s">
        <v>203</v>
      </c>
      <c r="B210" s="136"/>
      <c r="C210" s="136"/>
      <c r="D210" s="56">
        <v>225</v>
      </c>
      <c r="E210" s="34">
        <f t="shared" si="5"/>
        <v>619.8</v>
      </c>
      <c r="F210" s="39">
        <v>619.8</v>
      </c>
      <c r="G210" s="40"/>
    </row>
    <row r="211" spans="1:7" ht="30" customHeight="1">
      <c r="A211" s="135" t="s">
        <v>137</v>
      </c>
      <c r="B211" s="136"/>
      <c r="C211" s="136"/>
      <c r="D211" s="56">
        <v>226</v>
      </c>
      <c r="E211" s="34">
        <f t="shared" si="5"/>
        <v>201.1</v>
      </c>
      <c r="F211" s="39">
        <v>201.1</v>
      </c>
      <c r="G211" s="40"/>
    </row>
    <row r="212" spans="1:7" ht="45" customHeight="1">
      <c r="A212" s="138" t="s">
        <v>138</v>
      </c>
      <c r="B212" s="139"/>
      <c r="C212" s="139"/>
      <c r="D212" s="2">
        <v>240</v>
      </c>
      <c r="E212" s="34">
        <f t="shared" si="5"/>
        <v>0</v>
      </c>
      <c r="F212" s="25">
        <f>F214+F215</f>
        <v>0</v>
      </c>
      <c r="G212" s="29">
        <f>G214+G215</f>
        <v>0</v>
      </c>
    </row>
    <row r="213" spans="1:7" ht="15">
      <c r="A213" s="135" t="s">
        <v>24</v>
      </c>
      <c r="B213" s="136"/>
      <c r="C213" s="136"/>
      <c r="D213" s="56"/>
      <c r="E213" s="34">
        <f t="shared" si="5"/>
        <v>0</v>
      </c>
      <c r="F213" s="37"/>
      <c r="G213" s="38"/>
    </row>
    <row r="214" spans="1:7" ht="48.75" customHeight="1">
      <c r="A214" s="135" t="s">
        <v>139</v>
      </c>
      <c r="B214" s="136"/>
      <c r="C214" s="136"/>
      <c r="D214" s="56">
        <v>241</v>
      </c>
      <c r="E214" s="34">
        <f t="shared" si="5"/>
        <v>0</v>
      </c>
      <c r="F214" s="39"/>
      <c r="G214" s="40"/>
    </row>
    <row r="215" spans="1:7" ht="48.75" customHeight="1">
      <c r="A215" s="135" t="s">
        <v>195</v>
      </c>
      <c r="B215" s="136"/>
      <c r="C215" s="136"/>
      <c r="D215" s="56">
        <v>242</v>
      </c>
      <c r="E215" s="34">
        <f t="shared" si="5"/>
        <v>0</v>
      </c>
      <c r="F215" s="39"/>
      <c r="G215" s="40"/>
    </row>
    <row r="216" spans="1:7" ht="24.75" customHeight="1">
      <c r="A216" s="138" t="s">
        <v>202</v>
      </c>
      <c r="B216" s="139"/>
      <c r="C216" s="139"/>
      <c r="D216" s="2">
        <v>260</v>
      </c>
      <c r="E216" s="34">
        <f t="shared" si="5"/>
        <v>0</v>
      </c>
      <c r="F216" s="25">
        <f>F217+F218</f>
        <v>0</v>
      </c>
      <c r="G216" s="29">
        <f>G217+G218</f>
        <v>0</v>
      </c>
    </row>
    <row r="217" spans="1:7" ht="45" customHeight="1">
      <c r="A217" s="135" t="s">
        <v>140</v>
      </c>
      <c r="B217" s="136"/>
      <c r="C217" s="136"/>
      <c r="D217" s="56">
        <v>262</v>
      </c>
      <c r="E217" s="34">
        <f t="shared" si="5"/>
        <v>0</v>
      </c>
      <c r="F217" s="39"/>
      <c r="G217" s="40"/>
    </row>
    <row r="218" spans="1:7" ht="60" customHeight="1">
      <c r="A218" s="135" t="s">
        <v>141</v>
      </c>
      <c r="B218" s="136"/>
      <c r="C218" s="136"/>
      <c r="D218" s="56">
        <v>263</v>
      </c>
      <c r="E218" s="34">
        <f t="shared" si="5"/>
        <v>0</v>
      </c>
      <c r="F218" s="39"/>
      <c r="G218" s="40"/>
    </row>
    <row r="219" spans="1:7" ht="14.25">
      <c r="A219" s="138" t="s">
        <v>189</v>
      </c>
      <c r="B219" s="139"/>
      <c r="C219" s="139"/>
      <c r="D219" s="2">
        <v>291</v>
      </c>
      <c r="E219" s="34">
        <f t="shared" si="5"/>
        <v>41.2</v>
      </c>
      <c r="F219" s="24">
        <v>41.2</v>
      </c>
      <c r="G219" s="26"/>
    </row>
    <row r="220" spans="1:7" ht="14.25">
      <c r="A220" s="138" t="s">
        <v>190</v>
      </c>
      <c r="B220" s="139"/>
      <c r="C220" s="139"/>
      <c r="D220" s="2">
        <v>292</v>
      </c>
      <c r="E220" s="34">
        <f t="shared" si="5"/>
        <v>0</v>
      </c>
      <c r="F220" s="24"/>
      <c r="G220" s="26"/>
    </row>
    <row r="221" spans="1:7" ht="30" customHeight="1">
      <c r="A221" s="138" t="s">
        <v>191</v>
      </c>
      <c r="B221" s="139"/>
      <c r="C221" s="139"/>
      <c r="D221" s="2">
        <v>300</v>
      </c>
      <c r="E221" s="34">
        <f t="shared" si="5"/>
        <v>2306.1</v>
      </c>
      <c r="F221" s="25">
        <f>F222+F223+F224</f>
        <v>2306.1</v>
      </c>
      <c r="G221" s="29">
        <f>G222+G223+G224</f>
        <v>0</v>
      </c>
    </row>
    <row r="222" spans="1:7" ht="45" customHeight="1">
      <c r="A222" s="135" t="s">
        <v>192</v>
      </c>
      <c r="B222" s="136"/>
      <c r="C222" s="136"/>
      <c r="D222" s="56">
        <v>341</v>
      </c>
      <c r="E222" s="34">
        <f t="shared" si="5"/>
        <v>2150</v>
      </c>
      <c r="F222" s="39">
        <v>2150</v>
      </c>
      <c r="G222" s="40"/>
    </row>
    <row r="223" spans="1:7" ht="45" customHeight="1">
      <c r="A223" s="135" t="s">
        <v>193</v>
      </c>
      <c r="B223" s="136"/>
      <c r="C223" s="136"/>
      <c r="D223" s="56">
        <v>342</v>
      </c>
      <c r="E223" s="34">
        <f t="shared" si="5"/>
        <v>6</v>
      </c>
      <c r="F223" s="39">
        <v>6</v>
      </c>
      <c r="G223" s="40"/>
    </row>
    <row r="224" spans="1:7" ht="50.25" customHeight="1">
      <c r="A224" s="135" t="s">
        <v>194</v>
      </c>
      <c r="B224" s="136"/>
      <c r="C224" s="136"/>
      <c r="D224" s="56">
        <v>343</v>
      </c>
      <c r="E224" s="34">
        <f t="shared" si="5"/>
        <v>150.1</v>
      </c>
      <c r="F224" s="39">
        <v>150.1</v>
      </c>
      <c r="G224" s="40"/>
    </row>
    <row r="225" spans="1:7" ht="23.25" customHeight="1">
      <c r="A225" s="138" t="s">
        <v>197</v>
      </c>
      <c r="B225" s="139"/>
      <c r="C225" s="139"/>
      <c r="D225" s="56"/>
      <c r="E225" s="34">
        <f t="shared" si="5"/>
        <v>200.5</v>
      </c>
      <c r="F225" s="25">
        <f>F226+F227+F232</f>
        <v>200.5</v>
      </c>
      <c r="G225" s="29">
        <f>G226+G227+G232</f>
        <v>0</v>
      </c>
    </row>
    <row r="226" spans="1:7" ht="45" customHeight="1">
      <c r="A226" s="135" t="s">
        <v>196</v>
      </c>
      <c r="B226" s="136"/>
      <c r="C226" s="136"/>
      <c r="D226" s="56">
        <v>225</v>
      </c>
      <c r="E226" s="34">
        <f t="shared" si="5"/>
        <v>0</v>
      </c>
      <c r="F226" s="39"/>
      <c r="G226" s="40"/>
    </row>
    <row r="227" spans="1:7" ht="30" customHeight="1">
      <c r="A227" s="135" t="s">
        <v>142</v>
      </c>
      <c r="B227" s="136"/>
      <c r="C227" s="136"/>
      <c r="D227" s="56">
        <v>300</v>
      </c>
      <c r="E227" s="34">
        <f t="shared" si="5"/>
        <v>200.5</v>
      </c>
      <c r="F227" s="25">
        <f>F229+F230+F231</f>
        <v>200.5</v>
      </c>
      <c r="G227" s="29">
        <f>G229+G230+G231</f>
        <v>0</v>
      </c>
    </row>
    <row r="228" spans="1:7" ht="15">
      <c r="A228" s="135" t="s">
        <v>24</v>
      </c>
      <c r="B228" s="136"/>
      <c r="C228" s="136"/>
      <c r="D228" s="56"/>
      <c r="E228" s="34">
        <f t="shared" si="5"/>
        <v>0</v>
      </c>
      <c r="F228" s="37"/>
      <c r="G228" s="38"/>
    </row>
    <row r="229" spans="1:7" ht="45" customHeight="1">
      <c r="A229" s="135" t="s">
        <v>143</v>
      </c>
      <c r="B229" s="136"/>
      <c r="C229" s="136"/>
      <c r="D229" s="56">
        <v>310</v>
      </c>
      <c r="E229" s="34">
        <f t="shared" si="5"/>
        <v>200.5</v>
      </c>
      <c r="F229" s="39">
        <v>200.5</v>
      </c>
      <c r="G229" s="40"/>
    </row>
    <row r="230" spans="1:7" ht="45" customHeight="1">
      <c r="A230" s="135" t="s">
        <v>144</v>
      </c>
      <c r="B230" s="136"/>
      <c r="C230" s="136"/>
      <c r="D230" s="56">
        <v>320</v>
      </c>
      <c r="E230" s="34">
        <f t="shared" si="5"/>
        <v>0</v>
      </c>
      <c r="F230" s="39"/>
      <c r="G230" s="40"/>
    </row>
    <row r="231" spans="1:7" ht="45" customHeight="1">
      <c r="A231" s="135" t="s">
        <v>145</v>
      </c>
      <c r="B231" s="136"/>
      <c r="C231" s="136"/>
      <c r="D231" s="56">
        <v>330</v>
      </c>
      <c r="E231" s="34">
        <f t="shared" si="5"/>
        <v>0</v>
      </c>
      <c r="F231" s="39"/>
      <c r="G231" s="40"/>
    </row>
    <row r="232" spans="1:7" ht="30" customHeight="1">
      <c r="A232" s="135" t="s">
        <v>146</v>
      </c>
      <c r="B232" s="136"/>
      <c r="C232" s="136"/>
      <c r="D232" s="56">
        <v>500</v>
      </c>
      <c r="E232" s="34">
        <f t="shared" si="5"/>
        <v>0</v>
      </c>
      <c r="F232" s="25">
        <f>F234+F235</f>
        <v>0</v>
      </c>
      <c r="G232" s="29">
        <f>G234+G235</f>
        <v>0</v>
      </c>
    </row>
    <row r="233" spans="1:7" ht="15">
      <c r="A233" s="135" t="s">
        <v>24</v>
      </c>
      <c r="B233" s="136"/>
      <c r="C233" s="136"/>
      <c r="D233" s="56"/>
      <c r="E233" s="34">
        <f aca="true" t="shared" si="6" ref="E233:E246">F233+G233</f>
        <v>0</v>
      </c>
      <c r="F233" s="37"/>
      <c r="G233" s="38"/>
    </row>
    <row r="234" spans="1:7" ht="60" customHeight="1">
      <c r="A234" s="135" t="s">
        <v>147</v>
      </c>
      <c r="B234" s="136"/>
      <c r="C234" s="136"/>
      <c r="D234" s="56">
        <v>520</v>
      </c>
      <c r="E234" s="34">
        <f t="shared" si="6"/>
        <v>0</v>
      </c>
      <c r="F234" s="39"/>
      <c r="G234" s="40"/>
    </row>
    <row r="235" spans="1:7" ht="45" customHeight="1">
      <c r="A235" s="135" t="s">
        <v>148</v>
      </c>
      <c r="B235" s="136"/>
      <c r="C235" s="136"/>
      <c r="D235" s="56">
        <v>530</v>
      </c>
      <c r="E235" s="34">
        <f t="shared" si="6"/>
        <v>0</v>
      </c>
      <c r="F235" s="39"/>
      <c r="G235" s="40"/>
    </row>
    <row r="236" spans="1:7" ht="15">
      <c r="A236" s="170" t="s">
        <v>149</v>
      </c>
      <c r="B236" s="171"/>
      <c r="C236" s="171"/>
      <c r="D236" s="58"/>
      <c r="E236" s="34">
        <f t="shared" si="6"/>
        <v>0</v>
      </c>
      <c r="F236" s="37"/>
      <c r="G236" s="38"/>
    </row>
    <row r="237" spans="1:7" ht="58.5" customHeight="1">
      <c r="A237" s="179" t="s">
        <v>150</v>
      </c>
      <c r="B237" s="180"/>
      <c r="C237" s="180"/>
      <c r="D237" s="58"/>
      <c r="E237" s="34">
        <f t="shared" si="6"/>
        <v>200.5</v>
      </c>
      <c r="F237" s="25">
        <f>F238+F239+F240+F241+F242+F243+F244</f>
        <v>200.5</v>
      </c>
      <c r="G237" s="29">
        <f>G238+G239+G240+G241+G242+G243+G244</f>
        <v>0</v>
      </c>
    </row>
    <row r="238" spans="1:7" ht="15">
      <c r="A238" s="135" t="s">
        <v>151</v>
      </c>
      <c r="B238" s="136"/>
      <c r="C238" s="136"/>
      <c r="D238" s="58"/>
      <c r="E238" s="34">
        <f t="shared" si="6"/>
        <v>0</v>
      </c>
      <c r="F238" s="39"/>
      <c r="G238" s="40"/>
    </row>
    <row r="239" spans="1:7" ht="15">
      <c r="A239" s="135" t="s">
        <v>152</v>
      </c>
      <c r="B239" s="136"/>
      <c r="C239" s="136"/>
      <c r="D239" s="58"/>
      <c r="E239" s="34">
        <f t="shared" si="6"/>
        <v>0</v>
      </c>
      <c r="F239" s="39"/>
      <c r="G239" s="40"/>
    </row>
    <row r="240" spans="1:7" ht="75" customHeight="1">
      <c r="A240" s="135" t="s">
        <v>153</v>
      </c>
      <c r="B240" s="136"/>
      <c r="C240" s="136"/>
      <c r="D240" s="58"/>
      <c r="E240" s="34">
        <f t="shared" si="6"/>
        <v>75.6</v>
      </c>
      <c r="F240" s="39">
        <v>75.6</v>
      </c>
      <c r="G240" s="40"/>
    </row>
    <row r="241" spans="1:7" ht="30" customHeight="1">
      <c r="A241" s="135" t="s">
        <v>154</v>
      </c>
      <c r="B241" s="136"/>
      <c r="C241" s="136"/>
      <c r="D241" s="58"/>
      <c r="E241" s="34">
        <f t="shared" si="6"/>
        <v>0</v>
      </c>
      <c r="F241" s="39"/>
      <c r="G241" s="40"/>
    </row>
    <row r="242" spans="1:7" ht="30" customHeight="1">
      <c r="A242" s="135" t="s">
        <v>155</v>
      </c>
      <c r="B242" s="136"/>
      <c r="C242" s="136"/>
      <c r="D242" s="58"/>
      <c r="E242" s="34">
        <f t="shared" si="6"/>
        <v>0</v>
      </c>
      <c r="F242" s="39"/>
      <c r="G242" s="40"/>
    </row>
    <row r="243" spans="1:7" ht="15">
      <c r="A243" s="135" t="s">
        <v>156</v>
      </c>
      <c r="B243" s="136"/>
      <c r="C243" s="136"/>
      <c r="D243" s="58"/>
      <c r="E243" s="34">
        <f t="shared" si="6"/>
        <v>0</v>
      </c>
      <c r="F243" s="39"/>
      <c r="G243" s="40"/>
    </row>
    <row r="244" spans="1:7" ht="15">
      <c r="A244" s="135" t="s">
        <v>157</v>
      </c>
      <c r="B244" s="136"/>
      <c r="C244" s="136"/>
      <c r="D244" s="58"/>
      <c r="E244" s="34">
        <f t="shared" si="6"/>
        <v>124.9</v>
      </c>
      <c r="F244" s="39">
        <v>124.9</v>
      </c>
      <c r="G244" s="40"/>
    </row>
    <row r="245" spans="1:7" ht="15">
      <c r="A245" s="135"/>
      <c r="B245" s="136"/>
      <c r="C245" s="136"/>
      <c r="D245" s="58"/>
      <c r="E245" s="34">
        <f t="shared" si="6"/>
        <v>0</v>
      </c>
      <c r="F245" s="37"/>
      <c r="G245" s="38"/>
    </row>
    <row r="246" spans="1:7" ht="48" customHeight="1" thickBot="1">
      <c r="A246" s="175" t="s">
        <v>158</v>
      </c>
      <c r="B246" s="176"/>
      <c r="C246" s="176"/>
      <c r="D246" s="44" t="s">
        <v>181</v>
      </c>
      <c r="E246" s="59">
        <f t="shared" si="6"/>
        <v>0</v>
      </c>
      <c r="F246" s="42"/>
      <c r="G246" s="43"/>
    </row>
    <row r="247" spans="1:7" ht="45" customHeight="1" thickBot="1">
      <c r="A247" s="181" t="s">
        <v>159</v>
      </c>
      <c r="B247" s="181"/>
      <c r="C247" s="181"/>
      <c r="D247" s="181"/>
      <c r="E247" s="7"/>
      <c r="F247" s="60" t="s">
        <v>217</v>
      </c>
      <c r="G247" s="7"/>
    </row>
    <row r="248" spans="1:7" ht="15" customHeight="1">
      <c r="A248" s="74" t="s">
        <v>160</v>
      </c>
      <c r="B248" s="74"/>
      <c r="C248" s="74"/>
      <c r="D248" s="3"/>
      <c r="E248" s="5" t="s">
        <v>164</v>
      </c>
      <c r="F248" s="82" t="s">
        <v>165</v>
      </c>
      <c r="G248" s="82"/>
    </row>
    <row r="249" spans="1:7" ht="15">
      <c r="A249" s="4"/>
      <c r="B249" s="4"/>
      <c r="C249" s="4"/>
      <c r="D249" s="4"/>
      <c r="E249" s="5"/>
      <c r="F249" s="78"/>
      <c r="G249" s="78"/>
    </row>
    <row r="250" spans="1:7" ht="45" customHeight="1" thickBot="1">
      <c r="A250" s="74" t="s">
        <v>161</v>
      </c>
      <c r="B250" s="74"/>
      <c r="C250" s="74"/>
      <c r="D250" s="74"/>
      <c r="E250" s="61"/>
      <c r="F250" s="60" t="s">
        <v>218</v>
      </c>
      <c r="G250" s="7"/>
    </row>
    <row r="251" spans="1:7" ht="15">
      <c r="A251" s="3"/>
      <c r="B251" s="3"/>
      <c r="C251" s="3"/>
      <c r="D251" s="4"/>
      <c r="E251" s="5" t="s">
        <v>164</v>
      </c>
      <c r="F251" s="82" t="s">
        <v>165</v>
      </c>
      <c r="G251" s="82"/>
    </row>
    <row r="252" spans="1:7" ht="30" customHeight="1" thickBot="1">
      <c r="A252" s="74" t="s">
        <v>201</v>
      </c>
      <c r="B252" s="74"/>
      <c r="C252" s="74"/>
      <c r="D252" s="74"/>
      <c r="E252" s="7"/>
      <c r="F252" s="178" t="s">
        <v>219</v>
      </c>
      <c r="G252" s="178"/>
    </row>
    <row r="253" spans="1:7" ht="32.25" customHeight="1">
      <c r="A253" s="177" t="s">
        <v>220</v>
      </c>
      <c r="B253" s="177"/>
      <c r="C253" s="177"/>
      <c r="D253" s="177"/>
      <c r="E253" s="62" t="s">
        <v>198</v>
      </c>
      <c r="F253" s="172" t="s">
        <v>182</v>
      </c>
      <c r="G253" s="172"/>
    </row>
    <row r="254" spans="1:7" ht="24" customHeight="1">
      <c r="A254" s="174"/>
      <c r="B254" s="174"/>
      <c r="C254" s="174"/>
      <c r="D254" s="174"/>
      <c r="E254" s="63"/>
      <c r="F254" s="172"/>
      <c r="G254" s="172"/>
    </row>
    <row r="255" spans="1:7" ht="12.75">
      <c r="A255" s="174"/>
      <c r="B255" s="174"/>
      <c r="C255" s="174"/>
      <c r="D255" s="174"/>
      <c r="E255" s="64"/>
      <c r="F255" s="173"/>
      <c r="G255" s="173"/>
    </row>
    <row r="256" ht="15.75">
      <c r="A256" s="65"/>
    </row>
    <row r="257" ht="18.75">
      <c r="A257" s="66"/>
    </row>
  </sheetData>
  <sheetProtection password="CC65" sheet="1"/>
  <mergeCells count="275">
    <mergeCell ref="A165:C165"/>
    <mergeCell ref="A229:C229"/>
    <mergeCell ref="A238:C238"/>
    <mergeCell ref="A239:C239"/>
    <mergeCell ref="A160:C160"/>
    <mergeCell ref="A164:C164"/>
    <mergeCell ref="A168:C168"/>
    <mergeCell ref="A166:C166"/>
    <mergeCell ref="A167:C167"/>
    <mergeCell ref="A162:C162"/>
    <mergeCell ref="A163:C163"/>
    <mergeCell ref="A169:C169"/>
    <mergeCell ref="A172:C172"/>
    <mergeCell ref="A175:C175"/>
    <mergeCell ref="A174:C174"/>
    <mergeCell ref="A227:C227"/>
    <mergeCell ref="A228:C228"/>
    <mergeCell ref="A225:C225"/>
    <mergeCell ref="A226:C226"/>
    <mergeCell ref="A237:C237"/>
    <mergeCell ref="A247:D247"/>
    <mergeCell ref="A248:C248"/>
    <mergeCell ref="F248:G248"/>
    <mergeCell ref="A242:C242"/>
    <mergeCell ref="A235:C235"/>
    <mergeCell ref="F249:G249"/>
    <mergeCell ref="A245:C245"/>
    <mergeCell ref="A246:C246"/>
    <mergeCell ref="A253:D253"/>
    <mergeCell ref="A250:D250"/>
    <mergeCell ref="F251:G251"/>
    <mergeCell ref="F252:G252"/>
    <mergeCell ref="F253:G253"/>
    <mergeCell ref="A252:D252"/>
    <mergeCell ref="A233:C233"/>
    <mergeCell ref="A234:C234"/>
    <mergeCell ref="A231:C231"/>
    <mergeCell ref="A232:C232"/>
    <mergeCell ref="F254:G254"/>
    <mergeCell ref="F255:G255"/>
    <mergeCell ref="A243:C243"/>
    <mergeCell ref="A244:C244"/>
    <mergeCell ref="A254:D254"/>
    <mergeCell ref="A255:D255"/>
    <mergeCell ref="A236:C236"/>
    <mergeCell ref="A240:C240"/>
    <mergeCell ref="A241:C241"/>
    <mergeCell ref="A219:C219"/>
    <mergeCell ref="A221:C221"/>
    <mergeCell ref="A222:C222"/>
    <mergeCell ref="A224:C224"/>
    <mergeCell ref="A220:C220"/>
    <mergeCell ref="A223:C223"/>
    <mergeCell ref="A230:C230"/>
    <mergeCell ref="A198:C198"/>
    <mergeCell ref="A214:C214"/>
    <mergeCell ref="A216:C216"/>
    <mergeCell ref="A208:C208"/>
    <mergeCell ref="A209:C209"/>
    <mergeCell ref="A210:C210"/>
    <mergeCell ref="A211:C211"/>
    <mergeCell ref="A204:C204"/>
    <mergeCell ref="A205:C205"/>
    <mergeCell ref="A206:C206"/>
    <mergeCell ref="A218:C218"/>
    <mergeCell ref="A202:C202"/>
    <mergeCell ref="A203:C203"/>
    <mergeCell ref="A212:C212"/>
    <mergeCell ref="A213:C213"/>
    <mergeCell ref="A215:C215"/>
    <mergeCell ref="A217:C217"/>
    <mergeCell ref="A207:C207"/>
    <mergeCell ref="A191:C191"/>
    <mergeCell ref="A192:C192"/>
    <mergeCell ref="A201:C201"/>
    <mergeCell ref="A190:C190"/>
    <mergeCell ref="A196:C196"/>
    <mergeCell ref="A199:C199"/>
    <mergeCell ref="A200:C200"/>
    <mergeCell ref="A193:C193"/>
    <mergeCell ref="A194:C194"/>
    <mergeCell ref="A197:C197"/>
    <mergeCell ref="A173:C173"/>
    <mergeCell ref="A188:C188"/>
    <mergeCell ref="A171:C171"/>
    <mergeCell ref="A176:C176"/>
    <mergeCell ref="A180:C180"/>
    <mergeCell ref="A181:C181"/>
    <mergeCell ref="A178:C178"/>
    <mergeCell ref="A177:C177"/>
    <mergeCell ref="A158:C158"/>
    <mergeCell ref="A189:C189"/>
    <mergeCell ref="A182:C182"/>
    <mergeCell ref="A183:C183"/>
    <mergeCell ref="A186:C186"/>
    <mergeCell ref="A187:C187"/>
    <mergeCell ref="A184:C184"/>
    <mergeCell ref="A185:C185"/>
    <mergeCell ref="A170:C170"/>
    <mergeCell ref="A179:C179"/>
    <mergeCell ref="A144:G144"/>
    <mergeCell ref="A150:C150"/>
    <mergeCell ref="A147:C148"/>
    <mergeCell ref="D147:D148"/>
    <mergeCell ref="A159:C159"/>
    <mergeCell ref="A153:C153"/>
    <mergeCell ref="A154:C154"/>
    <mergeCell ref="A155:C155"/>
    <mergeCell ref="A156:C156"/>
    <mergeCell ref="A157:C157"/>
    <mergeCell ref="A133:E133"/>
    <mergeCell ref="A151:C151"/>
    <mergeCell ref="A152:C152"/>
    <mergeCell ref="A136:E136"/>
    <mergeCell ref="A142:E142"/>
    <mergeCell ref="A139:E139"/>
    <mergeCell ref="A140:E140"/>
    <mergeCell ref="A138:E138"/>
    <mergeCell ref="A141:E141"/>
    <mergeCell ref="A145:G145"/>
    <mergeCell ref="A129:E129"/>
    <mergeCell ref="A126:E126"/>
    <mergeCell ref="A127:E127"/>
    <mergeCell ref="A149:C149"/>
    <mergeCell ref="A130:E130"/>
    <mergeCell ref="A131:E131"/>
    <mergeCell ref="A134:E134"/>
    <mergeCell ref="A135:E135"/>
    <mergeCell ref="A146:G146"/>
    <mergeCell ref="A132:E132"/>
    <mergeCell ref="A124:E124"/>
    <mergeCell ref="A125:E125"/>
    <mergeCell ref="A122:E122"/>
    <mergeCell ref="A123:E123"/>
    <mergeCell ref="F147:G147"/>
    <mergeCell ref="E147:E148"/>
    <mergeCell ref="F128:F129"/>
    <mergeCell ref="G128:G129"/>
    <mergeCell ref="A137:E137"/>
    <mergeCell ref="A128:E128"/>
    <mergeCell ref="A116:E116"/>
    <mergeCell ref="A117:E117"/>
    <mergeCell ref="A114:E114"/>
    <mergeCell ref="A115:E115"/>
    <mergeCell ref="A88:E88"/>
    <mergeCell ref="A89:E89"/>
    <mergeCell ref="A92:E92"/>
    <mergeCell ref="A93:E93"/>
    <mergeCell ref="A106:E106"/>
    <mergeCell ref="A107:E107"/>
    <mergeCell ref="A104:E104"/>
    <mergeCell ref="A105:E105"/>
    <mergeCell ref="A120:E120"/>
    <mergeCell ref="A121:E121"/>
    <mergeCell ref="A112:E112"/>
    <mergeCell ref="A113:E113"/>
    <mergeCell ref="A118:E118"/>
    <mergeCell ref="A119:E119"/>
    <mergeCell ref="A84:E84"/>
    <mergeCell ref="A85:E85"/>
    <mergeCell ref="A86:E86"/>
    <mergeCell ref="A87:E87"/>
    <mergeCell ref="A110:E110"/>
    <mergeCell ref="A111:E111"/>
    <mergeCell ref="A102:E102"/>
    <mergeCell ref="A103:E103"/>
    <mergeCell ref="A108:E108"/>
    <mergeCell ref="A109:E109"/>
    <mergeCell ref="A94:E94"/>
    <mergeCell ref="A95:E95"/>
    <mergeCell ref="A90:E90"/>
    <mergeCell ref="A91:E91"/>
    <mergeCell ref="A98:E98"/>
    <mergeCell ref="A99:E99"/>
    <mergeCell ref="A96:E96"/>
    <mergeCell ref="A97:E97"/>
    <mergeCell ref="A100:E100"/>
    <mergeCell ref="A101:E101"/>
    <mergeCell ref="A74:E74"/>
    <mergeCell ref="A75:E75"/>
    <mergeCell ref="A82:E82"/>
    <mergeCell ref="A83:E83"/>
    <mergeCell ref="A76:E76"/>
    <mergeCell ref="A77:E77"/>
    <mergeCell ref="A78:E78"/>
    <mergeCell ref="A79:E79"/>
    <mergeCell ref="A80:E80"/>
    <mergeCell ref="A81:E81"/>
    <mergeCell ref="A62:C62"/>
    <mergeCell ref="F62:G62"/>
    <mergeCell ref="A66:E66"/>
    <mergeCell ref="A67:E67"/>
    <mergeCell ref="A63:C63"/>
    <mergeCell ref="F63:G63"/>
    <mergeCell ref="A72:E72"/>
    <mergeCell ref="A73:E73"/>
    <mergeCell ref="F64:G64"/>
    <mergeCell ref="A65:E65"/>
    <mergeCell ref="A70:E70"/>
    <mergeCell ref="A71:E71"/>
    <mergeCell ref="A68:E68"/>
    <mergeCell ref="A69:E69"/>
    <mergeCell ref="A60:C60"/>
    <mergeCell ref="F60:G60"/>
    <mergeCell ref="A61:C61"/>
    <mergeCell ref="F61:G61"/>
    <mergeCell ref="A58:C58"/>
    <mergeCell ref="F58:G58"/>
    <mergeCell ref="A59:C59"/>
    <mergeCell ref="F59:G59"/>
    <mergeCell ref="A53:C53"/>
    <mergeCell ref="F53:G53"/>
    <mergeCell ref="A57:C57"/>
    <mergeCell ref="F57:G57"/>
    <mergeCell ref="A54:C54"/>
    <mergeCell ref="A55:C55"/>
    <mergeCell ref="A56:C56"/>
    <mergeCell ref="F56:G56"/>
    <mergeCell ref="A51:C51"/>
    <mergeCell ref="F51:G51"/>
    <mergeCell ref="A42:E42"/>
    <mergeCell ref="A43:E43"/>
    <mergeCell ref="A46:G46"/>
    <mergeCell ref="A47:G47"/>
    <mergeCell ref="A52:C52"/>
    <mergeCell ref="F52:G52"/>
    <mergeCell ref="F42:F43"/>
    <mergeCell ref="G42:G43"/>
    <mergeCell ref="A44:G44"/>
    <mergeCell ref="A45:G45"/>
    <mergeCell ref="A48:G48"/>
    <mergeCell ref="A49:G49"/>
    <mergeCell ref="A50:C50"/>
    <mergeCell ref="F50:G50"/>
    <mergeCell ref="A40:E40"/>
    <mergeCell ref="A41:E41"/>
    <mergeCell ref="A32:G32"/>
    <mergeCell ref="A33:G33"/>
    <mergeCell ref="A37:E37"/>
    <mergeCell ref="A39:E39"/>
    <mergeCell ref="A34:E34"/>
    <mergeCell ref="A35:E35"/>
    <mergeCell ref="A36:E36"/>
    <mergeCell ref="A30:G30"/>
    <mergeCell ref="A31:G31"/>
    <mergeCell ref="A38:E38"/>
    <mergeCell ref="A26:E26"/>
    <mergeCell ref="F26:F27"/>
    <mergeCell ref="G26:G27"/>
    <mergeCell ref="A28:E28"/>
    <mergeCell ref="A27:E27"/>
    <mergeCell ref="A29:E29"/>
    <mergeCell ref="A13:C16"/>
    <mergeCell ref="D19:E20"/>
    <mergeCell ref="A18:C18"/>
    <mergeCell ref="A19:C21"/>
    <mergeCell ref="D13:E16"/>
    <mergeCell ref="A17:C17"/>
    <mergeCell ref="D17:E17"/>
    <mergeCell ref="E7:G7"/>
    <mergeCell ref="A12:E12"/>
    <mergeCell ref="E3:G3"/>
    <mergeCell ref="A8:G8"/>
    <mergeCell ref="F5:G5"/>
    <mergeCell ref="F6:G6"/>
    <mergeCell ref="D22:E24"/>
    <mergeCell ref="A22:C24"/>
    <mergeCell ref="A25:G25"/>
    <mergeCell ref="B1:B2"/>
    <mergeCell ref="C1:C2"/>
    <mergeCell ref="D1:D2"/>
    <mergeCell ref="A9:G9"/>
    <mergeCell ref="E1:G2"/>
    <mergeCell ref="A1:A2"/>
    <mergeCell ref="E4:G4"/>
  </mergeCells>
  <printOptions/>
  <pageMargins left="0.5511811023622047" right="0.2362204724409449" top="0.15748031496062992" bottom="0.15748031496062992" header="0.15748031496062992" footer="0.15748031496062992"/>
  <pageSetup fitToHeight="13" horizontalDpi="600" verticalDpi="600" orientation="portrait" paperSize="9" scale="83" r:id="rId1"/>
  <rowBreaks count="1" manualBreakCount="1">
    <brk id="4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2016-01-25T07:19:36Z</cp:lastPrinted>
  <dcterms:created xsi:type="dcterms:W3CDTF">1996-10-08T23:32:33Z</dcterms:created>
  <dcterms:modified xsi:type="dcterms:W3CDTF">2016-04-28T05:25:40Z</dcterms:modified>
  <cp:category/>
  <cp:version/>
  <cp:contentType/>
  <cp:contentStatus/>
</cp:coreProperties>
</file>