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tabRatio="841" activeTab="8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свод" sheetId="21" r:id="rId21"/>
  </sheets>
  <definedNames>
    <definedName name="_xlnm.Print_Area" localSheetId="0">'01'!$A$1:$I$41</definedName>
    <definedName name="_xlnm.Print_Area" localSheetId="1">'02'!$A$1:$I$41</definedName>
    <definedName name="_xlnm.Print_Area" localSheetId="2">'03'!$A$1:$I$41</definedName>
    <definedName name="_xlnm.Print_Area" localSheetId="3">'04'!$A$1:$I$41</definedName>
    <definedName name="_xlnm.Print_Area" localSheetId="4">'05'!$A$1:$I$41</definedName>
    <definedName name="_xlnm.Print_Area" localSheetId="5">'06'!$A$1:$I$41</definedName>
    <definedName name="_xlnm.Print_Area" localSheetId="6">'07'!$A$1:$I$41</definedName>
    <definedName name="_xlnm.Print_Area" localSheetId="7">'08'!$A$1:$I$41</definedName>
    <definedName name="_xlnm.Print_Area" localSheetId="8">'09'!$A$1:$I$41</definedName>
    <definedName name="_xlnm.Print_Area" localSheetId="9">'10'!$A$1:$I$41</definedName>
    <definedName name="_xlnm.Print_Area" localSheetId="10">'11'!$A$1:$I$41</definedName>
    <definedName name="_xlnm.Print_Area" localSheetId="11">'12'!$A$1:$I$41</definedName>
    <definedName name="_xlnm.Print_Area" localSheetId="12">'13'!$A$1:$I$41</definedName>
    <definedName name="_xlnm.Print_Area" localSheetId="13">'14'!$A$1:$I$41</definedName>
    <definedName name="_xlnm.Print_Area" localSheetId="14">'15'!$A$1:$I$41</definedName>
    <definedName name="_xlnm.Print_Area" localSheetId="15">'16'!$A$1:$I$41</definedName>
    <definedName name="_xlnm.Print_Area" localSheetId="16">'17'!$A$1:$I$41</definedName>
    <definedName name="_xlnm.Print_Area" localSheetId="17">'18'!$A$1:$I$41</definedName>
    <definedName name="_xlnm.Print_Area" localSheetId="18">'19'!$A$1:$I$41</definedName>
    <definedName name="_xlnm.Print_Area" localSheetId="19">'20'!$A$1:$I$41</definedName>
  </definedNames>
  <calcPr fullCalcOnLoad="1"/>
</workbook>
</file>

<file path=xl/sharedStrings.xml><?xml version="1.0" encoding="utf-8"?>
<sst xmlns="http://schemas.openxmlformats.org/spreadsheetml/2006/main" count="748" uniqueCount="265">
  <si>
    <t>Неделя первая</t>
  </si>
  <si>
    <t>День: (1) Понедельник</t>
  </si>
  <si>
    <t>Приём  пищи</t>
  </si>
  <si>
    <t>Наименование  блюда</t>
  </si>
  <si>
    <t>Выход блюда</t>
  </si>
  <si>
    <t>Пищевые вещества (г)</t>
  </si>
  <si>
    <t>Б</t>
  </si>
  <si>
    <t>Ж</t>
  </si>
  <si>
    <t>У</t>
  </si>
  <si>
    <t>Энергетическая</t>
  </si>
  <si>
    <t>ценность (ккал)</t>
  </si>
  <si>
    <t>Витамин С</t>
  </si>
  <si>
    <t>№ рецептуры</t>
  </si>
  <si>
    <t>День № 1</t>
  </si>
  <si>
    <t>Завтрак:</t>
  </si>
  <si>
    <t>Обед:</t>
  </si>
  <si>
    <t>ИТОГО  ЗА  ОДИН  ДЕНЬ:</t>
  </si>
  <si>
    <t>День: (2) Вторник</t>
  </si>
  <si>
    <t>День № 2</t>
  </si>
  <si>
    <t>День: (3) Среда</t>
  </si>
  <si>
    <t>День: (4) Четверг</t>
  </si>
  <si>
    <t>День: (5) Пятница</t>
  </si>
  <si>
    <t>Неделя вторая</t>
  </si>
  <si>
    <t>33***</t>
  </si>
  <si>
    <t>Рассольник  ленинградский  со  сметаной</t>
  </si>
  <si>
    <t>Прием пищи</t>
  </si>
  <si>
    <t>Знергетическая ценность (ккал)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</si>
  <si>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</si>
  <si>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</si>
  <si>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</si>
  <si>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</si>
  <si>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</si>
  <si>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</si>
  <si>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</si>
  <si>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</si>
  <si>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</si>
  <si>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</si>
  <si>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ИТОГО</t>
  </si>
  <si>
    <t>ИТОГО НА 1 РЕБЕНКА</t>
  </si>
  <si>
    <t>День № 3</t>
  </si>
  <si>
    <t>День № 4</t>
  </si>
  <si>
    <t>День № 5</t>
  </si>
  <si>
    <t>Чай с молоком</t>
  </si>
  <si>
    <t xml:space="preserve">Зеленый горошек консервированный  отварной </t>
  </si>
  <si>
    <t>Хлеб ржаной</t>
  </si>
  <si>
    <t xml:space="preserve">Хлеб пшеничный </t>
  </si>
  <si>
    <t>Кофейный напиток с молоком</t>
  </si>
  <si>
    <t xml:space="preserve">Какао с молоком </t>
  </si>
  <si>
    <t>Приложение N 10</t>
  </si>
  <si>
    <t xml:space="preserve">Информационный лист                                                                                                  Анализ сбалансированности суточного рациона, выполнения норм
 потребления пищевых веществ и энергии и распределения общей
калорийности рациона.
</t>
  </si>
  <si>
    <t xml:space="preserve">Чай с сахаром </t>
  </si>
  <si>
    <t xml:space="preserve"> Уплотненный Полдник:</t>
  </si>
  <si>
    <t>Второй завтрак</t>
  </si>
  <si>
    <t>Второй Завтрак</t>
  </si>
  <si>
    <t xml:space="preserve"> Втрой Завтрак:</t>
  </si>
  <si>
    <t xml:space="preserve"> Второй Завтрак:</t>
  </si>
  <si>
    <t xml:space="preserve"> второйЗавтрак:</t>
  </si>
  <si>
    <t>Уплотненный Полдник:</t>
  </si>
  <si>
    <t xml:space="preserve"> уплотненный полдник:</t>
  </si>
  <si>
    <t>уплотненный полдник:</t>
  </si>
  <si>
    <t xml:space="preserve">  Уплотненный полдник:</t>
  </si>
  <si>
    <t>Каша  манная  молочная  вязкая</t>
  </si>
  <si>
    <t>День № 6</t>
  </si>
  <si>
    <t>День № 7</t>
  </si>
  <si>
    <t>День № 9</t>
  </si>
  <si>
    <t>День № 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</si>
  <si>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</si>
  <si>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Батон </t>
  </si>
  <si>
    <t>Молоко кипяченое</t>
  </si>
  <si>
    <t>Икра морковная</t>
  </si>
  <si>
    <t>Кисель из концентрата плодового или ягодного</t>
  </si>
  <si>
    <t>Хлеб пшеничный</t>
  </si>
  <si>
    <t>Соус молочный сладкий</t>
  </si>
  <si>
    <t xml:space="preserve">Оладьи </t>
  </si>
  <si>
    <t>Компот из смеси сухофруктов</t>
  </si>
  <si>
    <t>Соус сметанный</t>
  </si>
  <si>
    <t>Бигус</t>
  </si>
  <si>
    <t>Мармелад</t>
  </si>
  <si>
    <t>Рагу из овощей и мяса</t>
  </si>
  <si>
    <t>Блинчики</t>
  </si>
  <si>
    <t>Икра свекольная</t>
  </si>
  <si>
    <t>Капуста тушеная</t>
  </si>
  <si>
    <t>Напиток из шиповника</t>
  </si>
  <si>
    <t>Ватрушка "Лакомка"</t>
  </si>
  <si>
    <t>Суп молочный с крупой</t>
  </si>
  <si>
    <t xml:space="preserve">Хлеб пшеничный  </t>
  </si>
  <si>
    <t>Сыр полутвердый (порциями)</t>
  </si>
  <si>
    <t xml:space="preserve">Кондитерские изделия (печенье сахарное) </t>
  </si>
  <si>
    <t>Свекольник</t>
  </si>
  <si>
    <t>Бефстроганов из отварной говядины</t>
  </si>
  <si>
    <t>Сок фруктовый</t>
  </si>
  <si>
    <t>Макаронные изделия отварные</t>
  </si>
  <si>
    <t>Повидло (порциями)</t>
  </si>
  <si>
    <t xml:space="preserve">Блинчики </t>
  </si>
  <si>
    <t>Кнели рыбные</t>
  </si>
  <si>
    <t>Овощи  в молочном соусе</t>
  </si>
  <si>
    <t>Кисель из концентрата пловового или ягодного</t>
  </si>
  <si>
    <t>Кисломолочный подукт (кефир)</t>
  </si>
  <si>
    <t>Суп картофельный с клецками</t>
  </si>
  <si>
    <t>Плов из отварной птицы</t>
  </si>
  <si>
    <t>Запеканка картофельная с мясом</t>
  </si>
  <si>
    <t>Чай  с сахаром</t>
  </si>
  <si>
    <t>Молоко сгущенное</t>
  </si>
  <si>
    <t>Омлет натуральный с маслом</t>
  </si>
  <si>
    <t>Маринад овощной без томата</t>
  </si>
  <si>
    <t>Борщ с капустой и картофелем со сметаной</t>
  </si>
  <si>
    <t>Котлета из говядины</t>
  </si>
  <si>
    <t>Компот из свежих плодов и ягод (яблоки)</t>
  </si>
  <si>
    <t>Булочка российская</t>
  </si>
  <si>
    <t>Фрукты свежие (яблоки)</t>
  </si>
  <si>
    <t>Запеканка из творога</t>
  </si>
  <si>
    <t>Рассольник</t>
  </si>
  <si>
    <t>Оладьи из печени по-кунцовски</t>
  </si>
  <si>
    <t>Картофель отварной с маслом</t>
  </si>
  <si>
    <t>Кондитерские изделия (печенье овсяное)</t>
  </si>
  <si>
    <t>Тефтели из говядины с рисом "ежики""</t>
  </si>
  <si>
    <t>Каша пшеничная молочная жидкая</t>
  </si>
  <si>
    <t>Кофейный напиток  с молоком</t>
  </si>
  <si>
    <t>Свежие овощи порционные</t>
  </si>
  <si>
    <t>Котлета рыбная</t>
  </si>
  <si>
    <t>Каша ячнневая рассыпчатая(с маслом)</t>
  </si>
  <si>
    <t>Рыба запеченая с картофелем по - русски</t>
  </si>
  <si>
    <t xml:space="preserve">Соус томатный </t>
  </si>
  <si>
    <t>Фрукты свежие (апельсины)</t>
  </si>
  <si>
    <t>Каша рисовая молочная жидкая</t>
  </si>
  <si>
    <t>Батон</t>
  </si>
  <si>
    <t>Борщ с картофелем</t>
  </si>
  <si>
    <t>Картофель отварной с луком</t>
  </si>
  <si>
    <t>Макароны отварные</t>
  </si>
  <si>
    <t>Суп молочный с макаронными изделиями</t>
  </si>
  <si>
    <t>Борщ с капустой и картофелем</t>
  </si>
  <si>
    <t>Сметана 10%</t>
  </si>
  <si>
    <t>Котлеты "Школьные"</t>
  </si>
  <si>
    <t>Соус молочный (1 вариант)</t>
  </si>
  <si>
    <t>Каша рисовая вязкая на воде</t>
  </si>
  <si>
    <t>Фрукты свежие (Яблоко)</t>
  </si>
  <si>
    <t>Пудинг творожный запеченый</t>
  </si>
  <si>
    <t>Какао с молоком</t>
  </si>
  <si>
    <t>Кисломолочный напиток (кефир)</t>
  </si>
  <si>
    <t>Овощи свежие (порциями)</t>
  </si>
  <si>
    <t>Суп крестьянский с крупой</t>
  </si>
  <si>
    <t>Рагу из птицы</t>
  </si>
  <si>
    <t xml:space="preserve">Сок </t>
  </si>
  <si>
    <t>Фрукты свежие (груша)</t>
  </si>
  <si>
    <t>Плов из говядины</t>
  </si>
  <si>
    <t>Оладьи</t>
  </si>
  <si>
    <t xml:space="preserve">Повидло </t>
  </si>
  <si>
    <t>Каша "Дружба"</t>
  </si>
  <si>
    <t>Бутерброд с сыром (1-й вариант)</t>
  </si>
  <si>
    <t>Кисломолочный продукт (йогурт питьевой)</t>
  </si>
  <si>
    <t>Свёкла тушеная с курагой и яблоками</t>
  </si>
  <si>
    <t>Щи из свежей капусты с картофелем</t>
  </si>
  <si>
    <t>Говядина, тушеная с черносливом</t>
  </si>
  <si>
    <t xml:space="preserve">Пюре картофельное </t>
  </si>
  <si>
    <t>Сдоба обыкновенная</t>
  </si>
  <si>
    <t>Макаронник с печенью</t>
  </si>
  <si>
    <t>Напиток шиповника</t>
  </si>
  <si>
    <t>Омлет натуральный</t>
  </si>
  <si>
    <t>Бутерброд с джемом или повидлом (2-й вариант)</t>
  </si>
  <si>
    <t>Рассольник "Ленинградский"</t>
  </si>
  <si>
    <t>Суфле из птицы</t>
  </si>
  <si>
    <t xml:space="preserve">Макаронные изделия отварные </t>
  </si>
  <si>
    <t>Кнели говяжьи с рисом</t>
  </si>
  <si>
    <t>Картофель отварной в молоке</t>
  </si>
  <si>
    <t>Фрукты свежие (Бананы)</t>
  </si>
  <si>
    <t>Каша манная молочная жидкая с изюмом</t>
  </si>
  <si>
    <t>Сок (персиковый)</t>
  </si>
  <si>
    <t>Суп лапша-домашняя</t>
  </si>
  <si>
    <t>Компот из ягод замороженных</t>
  </si>
  <si>
    <t>Омлет с мясом</t>
  </si>
  <si>
    <t>Булочка дорожная</t>
  </si>
  <si>
    <t xml:space="preserve">Каша из овсяных хлопьев "Геркулес" жидкая </t>
  </si>
  <si>
    <t>Кисломолочный продукт (снежок)</t>
  </si>
  <si>
    <t>Гренки из пшеничного хлеба</t>
  </si>
  <si>
    <t>Птица в соусе с томатом</t>
  </si>
  <si>
    <t>Сок (яблочный)</t>
  </si>
  <si>
    <t>Суп с рыбными консервами</t>
  </si>
  <si>
    <t>Жаркое по-домашнему</t>
  </si>
  <si>
    <t>Печень говяжья по-строгановски</t>
  </si>
  <si>
    <t>Рис припущенный</t>
  </si>
  <si>
    <t>Сок (грушевый)</t>
  </si>
  <si>
    <t>Каша пшенная молочная жидкая</t>
  </si>
  <si>
    <t>Азу</t>
  </si>
  <si>
    <t>Каша гречневая рассыпчатая</t>
  </si>
  <si>
    <t>Морковная запеканка</t>
  </si>
  <si>
    <t>Повидло</t>
  </si>
  <si>
    <t>Пицца школьная</t>
  </si>
  <si>
    <t>Суп молочный скрупой</t>
  </si>
  <si>
    <t>Печенье овсяное</t>
  </si>
  <si>
    <t>Суп-харчо</t>
  </si>
  <si>
    <t>Запеканка картофельная с печенью</t>
  </si>
  <si>
    <t>Соус молочный (1-й вариант)</t>
  </si>
  <si>
    <t>Манник</t>
  </si>
  <si>
    <t>Печенье сахарное</t>
  </si>
  <si>
    <t>Пюре из гороха с маслом</t>
  </si>
  <si>
    <t>Блинчики с молоком сгущеным 60/30</t>
  </si>
  <si>
    <t>523/86</t>
  </si>
  <si>
    <t>День 11</t>
  </si>
  <si>
    <t>День 12</t>
  </si>
  <si>
    <t>День 13</t>
  </si>
  <si>
    <t>День 14</t>
  </si>
  <si>
    <t>День 15</t>
  </si>
  <si>
    <t>День 16</t>
  </si>
  <si>
    <t>День 17</t>
  </si>
  <si>
    <t>День 18</t>
  </si>
  <si>
    <t>День 19</t>
  </si>
  <si>
    <t>День 20</t>
  </si>
  <si>
    <t>День: (6) Понедельник</t>
  </si>
  <si>
    <t>День: (7) Вторник</t>
  </si>
  <si>
    <t>День: (8) Среда</t>
  </si>
  <si>
    <t>День: (9) четверг</t>
  </si>
  <si>
    <t xml:space="preserve">День: (10) пятница </t>
  </si>
  <si>
    <t xml:space="preserve">День: (11) понедельник </t>
  </si>
  <si>
    <t xml:space="preserve">День: (12) вторник </t>
  </si>
  <si>
    <t xml:space="preserve">День: (13) среда </t>
  </si>
  <si>
    <t xml:space="preserve">День: (14) четверг </t>
  </si>
  <si>
    <t xml:space="preserve">День: (15) пятница </t>
  </si>
  <si>
    <t xml:space="preserve">День: (16) понедельник </t>
  </si>
  <si>
    <t>День: (17) вторник</t>
  </si>
  <si>
    <t xml:space="preserve">День: (18) среда </t>
  </si>
  <si>
    <t xml:space="preserve">День: (19) четверг </t>
  </si>
  <si>
    <t xml:space="preserve">День: (20) пятница </t>
  </si>
  <si>
    <t>Суп картофельный с бобовыми</t>
  </si>
  <si>
    <t>Щи со свежей капустой</t>
  </si>
  <si>
    <t xml:space="preserve"> Тефтели из говядины в молочном соусе</t>
  </si>
  <si>
    <t>Пюре картофельное</t>
  </si>
  <si>
    <t>Яблоко запеченое</t>
  </si>
  <si>
    <t>Птица тушеная в соусе с томатом</t>
  </si>
  <si>
    <t>Каша перловая рассыпчатая</t>
  </si>
  <si>
    <t>Чай с лимоном</t>
  </si>
  <si>
    <t>Пудинг творожный запеченный</t>
  </si>
  <si>
    <t>Молоко кипеченое</t>
  </si>
  <si>
    <t>Овощи свежие (порциями) (огурцы)</t>
  </si>
  <si>
    <t>Суп картофельный</t>
  </si>
  <si>
    <t>Рыба тушеная в томате с овощами</t>
  </si>
  <si>
    <t>Оладьи из творога</t>
  </si>
  <si>
    <t xml:space="preserve">Голубцы ленивые </t>
  </si>
  <si>
    <t>Суфле из творога</t>
  </si>
  <si>
    <t>Ссоус молочный сладкий</t>
  </si>
  <si>
    <t>Маринад овощной со свеклой</t>
  </si>
  <si>
    <t>Запеканка из печени с рисом</t>
  </si>
  <si>
    <t>Ватрушка с повидлом</t>
  </si>
  <si>
    <t>Рыба запеченая в сметанном соусе с картофелем</t>
  </si>
  <si>
    <t>Шницель натуральный рубленый</t>
  </si>
  <si>
    <t>Яйцо вареное</t>
  </si>
  <si>
    <t>Хлеб витаминизированный</t>
  </si>
  <si>
    <t>к СанПиН 2.3/2.4.3590-20</t>
  </si>
  <si>
    <t>Таблица 1</t>
  </si>
  <si>
    <t>Неделя четвертая</t>
  </si>
  <si>
    <t>Неделя третья</t>
  </si>
  <si>
    <t>Компот из апельсинов с яблоками</t>
  </si>
  <si>
    <t>Оладьи с повидлом 50/30</t>
  </si>
  <si>
    <t>Компот из плодов или ягод сушеных</t>
  </si>
  <si>
    <t>Компот из яблок с лимоном</t>
  </si>
  <si>
    <t>Рис с овощами</t>
  </si>
  <si>
    <t>Компот из ягод заморожденных(черная смородина)</t>
  </si>
  <si>
    <t>Суп картофельный с крупой</t>
  </si>
  <si>
    <t>Суп картофельный с бобовыми (горох)</t>
  </si>
  <si>
    <t>Печень тушеная в сметанном соусе</t>
  </si>
  <si>
    <t>Омлет с зеленым горошкем</t>
  </si>
  <si>
    <t>Суп с макаронными изделиями</t>
  </si>
  <si>
    <t xml:space="preserve">Сельдь с луком </t>
  </si>
  <si>
    <t>Гуляш из отварной говядины</t>
  </si>
  <si>
    <t>Котлеты из говядины  с овощами</t>
  </si>
  <si>
    <t>Картофель отварной и икра овощная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</si>
</sst>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#,##0.00000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;[Red]0.00"/>
    <numFmt numFmtId="200" formatCode="[$-FC19]d\ mmmm\ yyyy\ &quot;г.&quot;"/>
    <numFmt numFmtId="201" formatCode="#,##0.00\ _₽"/>
  </numFmts>
  <fonts count="5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 tint="0.04998999834060669"/>
      <name val="Arial"/>
      <family val="2"/>
    </font>
    <font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0" fontId="3" fillId="35" borderId="20" xfId="0" applyFont="1" applyFill="1" applyBorder="1" applyAlignment="1">
      <alignment horizontal="right"/>
    </xf>
    <xf numFmtId="0" fontId="1" fillId="36" borderId="19" xfId="0" applyFont="1" applyFill="1" applyBorder="1" applyAlignment="1">
      <alignment/>
    </xf>
    <xf numFmtId="2" fontId="1" fillId="36" borderId="19" xfId="0" applyNumberFormat="1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0" fillId="38" borderId="17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18" xfId="0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94" fontId="7" fillId="35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" fillId="38" borderId="20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37" borderId="28" xfId="0" applyFont="1" applyFill="1" applyBorder="1" applyAlignment="1">
      <alignment/>
    </xf>
    <xf numFmtId="0" fontId="0" fillId="0" borderId="29" xfId="0" applyBorder="1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4" fillId="37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3" fillId="0" borderId="10" xfId="0" applyFont="1" applyBorder="1" applyAlignment="1">
      <alignment wrapText="1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 indent="1"/>
    </xf>
    <xf numFmtId="0" fontId="8" fillId="0" borderId="37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8" fillId="0" borderId="37" xfId="0" applyFont="1" applyBorder="1" applyAlignment="1">
      <alignment wrapText="1"/>
    </xf>
    <xf numFmtId="0" fontId="8" fillId="0" borderId="37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left" vertical="top" wrapText="1" indent="1"/>
    </xf>
    <xf numFmtId="201" fontId="8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3" fillId="0" borderId="37" xfId="0" applyFont="1" applyBorder="1" applyAlignment="1">
      <alignment vertical="top" wrapText="1"/>
    </xf>
    <xf numFmtId="0" fontId="0" fillId="0" borderId="35" xfId="0" applyBorder="1" applyAlignment="1">
      <alignment/>
    </xf>
    <xf numFmtId="2" fontId="0" fillId="0" borderId="31" xfId="0" applyNumberForma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 wrapText="1"/>
    </xf>
    <xf numFmtId="0" fontId="2" fillId="34" borderId="31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8" fillId="0" borderId="23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4" fillId="37" borderId="31" xfId="0" applyFont="1" applyFill="1" applyBorder="1" applyAlignment="1">
      <alignment/>
    </xf>
    <xf numFmtId="0" fontId="0" fillId="0" borderId="23" xfId="0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0" fontId="53" fillId="0" borderId="39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53" fillId="0" borderId="0" xfId="0" applyFont="1" applyBorder="1" applyAlignment="1">
      <alignment vertical="top" wrapText="1"/>
    </xf>
    <xf numFmtId="0" fontId="0" fillId="0" borderId="3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8" fillId="0" borderId="23" xfId="0" applyFont="1" applyFill="1" applyBorder="1" applyAlignment="1">
      <alignment horizontal="center" vertical="top" wrapText="1"/>
    </xf>
    <xf numFmtId="0" fontId="8" fillId="39" borderId="37" xfId="0" applyFont="1" applyFill="1" applyBorder="1" applyAlignment="1">
      <alignment vertical="top" wrapText="1"/>
    </xf>
    <xf numFmtId="0" fontId="8" fillId="39" borderId="37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0" xfId="0" applyAlignment="1">
      <alignment/>
    </xf>
    <xf numFmtId="0" fontId="53" fillId="0" borderId="2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wrapText="1"/>
    </xf>
    <xf numFmtId="2" fontId="8" fillId="0" borderId="37" xfId="0" applyNumberFormat="1" applyFont="1" applyBorder="1" applyAlignment="1">
      <alignment horizontal="center"/>
    </xf>
    <xf numFmtId="0" fontId="8" fillId="0" borderId="2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4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 vertical="top" wrapText="1"/>
    </xf>
    <xf numFmtId="0" fontId="53" fillId="39" borderId="10" xfId="0" applyFont="1" applyFill="1" applyBorder="1" applyAlignment="1">
      <alignment wrapText="1"/>
    </xf>
    <xf numFmtId="0" fontId="53" fillId="0" borderId="10" xfId="0" applyNumberFormat="1" applyFont="1" applyBorder="1" applyAlignment="1">
      <alignment horizontal="center" vertical="top" wrapText="1"/>
    </xf>
    <xf numFmtId="0" fontId="53" fillId="39" borderId="37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3" fillId="0" borderId="0" xfId="0" applyFont="1" applyBorder="1" applyAlignment="1">
      <alignment vertical="top" wrapText="1"/>
    </xf>
    <xf numFmtId="0" fontId="0" fillId="40" borderId="34" xfId="0" applyFill="1" applyBorder="1" applyAlignment="1">
      <alignment/>
    </xf>
    <xf numFmtId="0" fontId="0" fillId="0" borderId="41" xfId="0" applyBorder="1" applyAlignment="1">
      <alignment/>
    </xf>
    <xf numFmtId="0" fontId="0" fillId="40" borderId="12" xfId="0" applyFill="1" applyBorder="1" applyAlignment="1">
      <alignment/>
    </xf>
    <xf numFmtId="0" fontId="0" fillId="41" borderId="29" xfId="0" applyFill="1" applyBorder="1" applyAlignment="1">
      <alignment/>
    </xf>
    <xf numFmtId="0" fontId="0" fillId="0" borderId="42" xfId="0" applyFont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2" fontId="2" fillId="39" borderId="10" xfId="0" applyNumberFormat="1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53" fillId="0" borderId="31" xfId="0" applyFont="1" applyBorder="1" applyAlignment="1">
      <alignment vertical="top" wrapText="1"/>
    </xf>
    <xf numFmtId="0" fontId="0" fillId="39" borderId="0" xfId="0" applyFill="1" applyAlignment="1">
      <alignment horizontal="center"/>
    </xf>
    <xf numFmtId="0" fontId="53" fillId="0" borderId="0" xfId="0" applyFont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vertical="top" wrapText="1"/>
    </xf>
    <xf numFmtId="0" fontId="0" fillId="39" borderId="23" xfId="0" applyFill="1" applyBorder="1" applyAlignment="1">
      <alignment horizontal="center"/>
    </xf>
    <xf numFmtId="1" fontId="0" fillId="39" borderId="0" xfId="0" applyNumberFormat="1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11" fillId="37" borderId="21" xfId="0" applyFont="1" applyFill="1" applyBorder="1" applyAlignment="1">
      <alignment/>
    </xf>
    <xf numFmtId="0" fontId="11" fillId="39" borderId="21" xfId="0" applyFont="1" applyFill="1" applyBorder="1" applyAlignment="1">
      <alignment/>
    </xf>
    <xf numFmtId="0" fontId="53" fillId="0" borderId="0" xfId="0" applyFont="1" applyBorder="1" applyAlignment="1">
      <alignment vertical="top" wrapText="1"/>
    </xf>
    <xf numFmtId="0" fontId="54" fillId="39" borderId="36" xfId="0" applyFont="1" applyFill="1" applyBorder="1" applyAlignment="1">
      <alignment horizontal="center"/>
    </xf>
    <xf numFmtId="0" fontId="8" fillId="39" borderId="10" xfId="0" applyFont="1" applyFill="1" applyBorder="1" applyAlignment="1">
      <alignment/>
    </xf>
    <xf numFmtId="0" fontId="53" fillId="39" borderId="10" xfId="0" applyFont="1" applyFill="1" applyBorder="1" applyAlignment="1">
      <alignment vertical="top" wrapText="1"/>
    </xf>
    <xf numFmtId="0" fontId="0" fillId="39" borderId="23" xfId="0" applyNumberFormat="1" applyFill="1" applyBorder="1" applyAlignment="1">
      <alignment horizontal="center"/>
    </xf>
    <xf numFmtId="0" fontId="8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vertical="top" wrapText="1"/>
    </xf>
    <xf numFmtId="0" fontId="4" fillId="37" borderId="43" xfId="0" applyFont="1" applyFill="1" applyBorder="1" applyAlignment="1">
      <alignment/>
    </xf>
    <xf numFmtId="0" fontId="8" fillId="39" borderId="31" xfId="0" applyFont="1" applyFill="1" applyBorder="1" applyAlignment="1">
      <alignment/>
    </xf>
    <xf numFmtId="0" fontId="53" fillId="39" borderId="37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31" xfId="0" applyFill="1" applyBorder="1" applyAlignment="1">
      <alignment/>
    </xf>
    <xf numFmtId="0" fontId="0" fillId="0" borderId="34" xfId="0" applyFont="1" applyBorder="1" applyAlignment="1">
      <alignment/>
    </xf>
    <xf numFmtId="0" fontId="0" fillId="39" borderId="34" xfId="0" applyFill="1" applyBorder="1" applyAlignment="1">
      <alignment/>
    </xf>
    <xf numFmtId="0" fontId="8" fillId="0" borderId="34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39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3" fillId="35" borderId="19" xfId="0" applyNumberFormat="1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3" fillId="0" borderId="0" xfId="0" applyFont="1" applyBorder="1" applyAlignment="1">
      <alignment vertical="top" wrapText="1"/>
    </xf>
    <xf numFmtId="0" fontId="55" fillId="39" borderId="36" xfId="0" applyFont="1" applyFill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39" borderId="23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0" fillId="39" borderId="23" xfId="0" applyNumberFormat="1" applyFill="1" applyBorder="1" applyAlignment="1">
      <alignment horizontal="center" vertical="center"/>
    </xf>
    <xf numFmtId="201" fontId="8" fillId="0" borderId="10" xfId="0" applyNumberFormat="1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39" borderId="3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33" borderId="48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39" borderId="48" xfId="0" applyFont="1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37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8" fillId="39" borderId="31" xfId="0" applyFon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8" fillId="39" borderId="37" xfId="0" applyFont="1" applyFill="1" applyBorder="1" applyAlignment="1">
      <alignment horizontal="center" vertical="top" wrapText="1"/>
    </xf>
    <xf numFmtId="0" fontId="0" fillId="39" borderId="23" xfId="0" applyFont="1" applyFill="1" applyBorder="1" applyAlignment="1">
      <alignment horizontal="center"/>
    </xf>
    <xf numFmtId="0" fontId="8" fillId="39" borderId="32" xfId="0" applyFont="1" applyFill="1" applyBorder="1" applyAlignment="1">
      <alignment horizontal="center"/>
    </xf>
    <xf numFmtId="2" fontId="8" fillId="39" borderId="10" xfId="0" applyNumberFormat="1" applyFont="1" applyFill="1" applyBorder="1" applyAlignment="1">
      <alignment horizontal="center" vertical="top" wrapText="1"/>
    </xf>
    <xf numFmtId="0" fontId="53" fillId="39" borderId="10" xfId="0" applyFont="1" applyFill="1" applyBorder="1" applyAlignment="1">
      <alignment horizontal="center" vertical="top" wrapText="1"/>
    </xf>
    <xf numFmtId="0" fontId="0" fillId="39" borderId="36" xfId="0" applyFont="1" applyFill="1" applyBorder="1" applyAlignment="1">
      <alignment horizontal="center"/>
    </xf>
    <xf numFmtId="0" fontId="0" fillId="39" borderId="42" xfId="0" applyFont="1" applyFill="1" applyBorder="1" applyAlignment="1">
      <alignment horizontal="center"/>
    </xf>
    <xf numFmtId="0" fontId="8" fillId="39" borderId="10" xfId="0" applyNumberFormat="1" applyFont="1" applyFill="1" applyBorder="1" applyAlignment="1">
      <alignment horizontal="center" vertical="top" wrapText="1"/>
    </xf>
    <xf numFmtId="0" fontId="53" fillId="39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vertical="center"/>
    </xf>
    <xf numFmtId="0" fontId="4" fillId="39" borderId="21" xfId="0" applyFont="1" applyFill="1" applyBorder="1" applyAlignment="1">
      <alignment/>
    </xf>
    <xf numFmtId="0" fontId="8" fillId="0" borderId="3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left"/>
    </xf>
    <xf numFmtId="0" fontId="8" fillId="0" borderId="52" xfId="0" applyFont="1" applyBorder="1" applyAlignment="1">
      <alignment vertical="top" wrapText="1"/>
    </xf>
    <xf numFmtId="0" fontId="0" fillId="0" borderId="0" xfId="0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0" fillId="39" borderId="0" xfId="0" applyNumberFormat="1" applyFill="1" applyBorder="1" applyAlignment="1">
      <alignment horizontal="center"/>
    </xf>
    <xf numFmtId="1" fontId="0" fillId="39" borderId="44" xfId="0" applyNumberFormat="1" applyFill="1" applyBorder="1" applyAlignment="1">
      <alignment horizontal="center"/>
    </xf>
    <xf numFmtId="49" fontId="0" fillId="39" borderId="0" xfId="0" applyNumberFormat="1" applyFill="1" applyAlignment="1">
      <alignment horizontal="center"/>
    </xf>
    <xf numFmtId="2" fontId="2" fillId="34" borderId="37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SheetLayoutView="100" zoomScalePageLayoutView="0" workbookViewId="0" topLeftCell="A4">
      <selection activeCell="J23" sqref="J23:K23"/>
    </sheetView>
  </sheetViews>
  <sheetFormatPr defaultColWidth="9.140625" defaultRowHeight="12.75"/>
  <cols>
    <col min="1" max="1" width="14.28125" style="0" customWidth="1"/>
    <col min="2" max="2" width="50.57421875" style="0" customWidth="1"/>
    <col min="3" max="3" width="13.421875" style="0" customWidth="1"/>
    <col min="4" max="5" width="9.57421875" style="0" bestFit="1" customWidth="1"/>
    <col min="6" max="6" width="11.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0</v>
      </c>
    </row>
    <row r="2" ht="12.75">
      <c r="A2" t="s">
        <v>1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9" ht="13.5" thickBot="1">
      <c r="A6" s="258" t="s">
        <v>13</v>
      </c>
      <c r="B6" s="259"/>
      <c r="C6" s="259"/>
      <c r="D6" s="259"/>
      <c r="E6" s="259"/>
      <c r="F6" s="259"/>
      <c r="G6" s="259"/>
      <c r="H6" s="259"/>
      <c r="I6" s="260"/>
    </row>
    <row r="7" spans="1:9" ht="12.75">
      <c r="A7" s="55" t="s">
        <v>14</v>
      </c>
      <c r="B7" s="1"/>
      <c r="C7" s="1"/>
      <c r="D7" s="1"/>
      <c r="E7" s="1"/>
      <c r="F7" s="1"/>
      <c r="G7" s="1"/>
      <c r="H7" s="1"/>
      <c r="I7" s="72"/>
    </row>
    <row r="8" spans="1:11" ht="15.75">
      <c r="A8" s="56"/>
      <c r="B8" s="57" t="s">
        <v>84</v>
      </c>
      <c r="C8" s="58">
        <v>200</v>
      </c>
      <c r="D8" s="58">
        <v>4.8</v>
      </c>
      <c r="E8" s="58">
        <v>5</v>
      </c>
      <c r="F8" s="58">
        <v>16.4</v>
      </c>
      <c r="G8" s="58">
        <v>130</v>
      </c>
      <c r="H8" s="58">
        <v>0.9</v>
      </c>
      <c r="I8" s="158">
        <v>140</v>
      </c>
      <c r="J8" s="252"/>
      <c r="K8" s="253"/>
    </row>
    <row r="9" spans="1:11" ht="15.75">
      <c r="A9" s="56"/>
      <c r="B9" s="57" t="s">
        <v>46</v>
      </c>
      <c r="C9" s="58">
        <v>180</v>
      </c>
      <c r="D9" s="78">
        <v>2.52</v>
      </c>
      <c r="E9" s="78">
        <v>2.25</v>
      </c>
      <c r="F9" s="78">
        <v>12.24</v>
      </c>
      <c r="G9" s="78">
        <v>79.2</v>
      </c>
      <c r="H9" s="78">
        <v>0.63</v>
      </c>
      <c r="I9" s="116">
        <v>465</v>
      </c>
      <c r="J9" s="252"/>
      <c r="K9" s="253"/>
    </row>
    <row r="10" spans="1:10" ht="15.75">
      <c r="A10" s="56"/>
      <c r="B10" s="57" t="s">
        <v>85</v>
      </c>
      <c r="C10" s="131">
        <v>30</v>
      </c>
      <c r="D10" s="74">
        <v>2.28</v>
      </c>
      <c r="E10" s="74">
        <v>0.24</v>
      </c>
      <c r="F10" s="74">
        <v>14.91</v>
      </c>
      <c r="G10" s="74">
        <v>70.2</v>
      </c>
      <c r="H10" s="74"/>
      <c r="I10" s="105">
        <v>573</v>
      </c>
      <c r="J10" s="133"/>
    </row>
    <row r="11" spans="1:11" ht="15.75">
      <c r="A11" s="56"/>
      <c r="B11" s="57" t="s">
        <v>86</v>
      </c>
      <c r="C11" s="129">
        <v>15</v>
      </c>
      <c r="D11" s="129">
        <v>3.5</v>
      </c>
      <c r="E11" s="129">
        <v>4.4</v>
      </c>
      <c r="F11" s="129"/>
      <c r="G11" s="129">
        <v>53.7</v>
      </c>
      <c r="H11" s="129">
        <v>0.1</v>
      </c>
      <c r="I11" s="140">
        <v>75</v>
      </c>
      <c r="J11" s="252"/>
      <c r="K11" s="253"/>
    </row>
    <row r="12" spans="1:9" ht="15.75">
      <c r="A12" s="56"/>
      <c r="B12" s="76"/>
      <c r="C12" s="2"/>
      <c r="D12" s="14"/>
      <c r="E12" s="14"/>
      <c r="F12" s="2"/>
      <c r="G12" s="14"/>
      <c r="H12" s="2"/>
      <c r="I12" s="287"/>
    </row>
    <row r="13" spans="1:11" ht="12.75">
      <c r="A13" s="56"/>
      <c r="B13" s="1"/>
      <c r="C13" s="38">
        <f aca="true" t="shared" si="0" ref="C13:H13">SUM(C4:C11)</f>
        <v>425</v>
      </c>
      <c r="D13" s="128">
        <f t="shared" si="0"/>
        <v>13.1</v>
      </c>
      <c r="E13" s="128">
        <f t="shared" si="0"/>
        <v>11.89</v>
      </c>
      <c r="F13" s="128">
        <f>SUM(F4:F12)</f>
        <v>43.55</v>
      </c>
      <c r="G13" s="128">
        <f>SUM(G4:G12)</f>
        <v>333.09999999999997</v>
      </c>
      <c r="H13" s="286">
        <f t="shared" si="0"/>
        <v>1.6300000000000001</v>
      </c>
      <c r="I13" s="2"/>
      <c r="J13" s="152"/>
      <c r="K13" s="147"/>
    </row>
    <row r="14" spans="1:9" ht="13.5" thickBot="1">
      <c r="A14" s="4"/>
      <c r="B14" s="1"/>
      <c r="C14" s="127">
        <v>350</v>
      </c>
      <c r="D14" s="142"/>
      <c r="E14" s="142"/>
      <c r="F14" s="142"/>
      <c r="G14" s="142"/>
      <c r="H14" s="142"/>
      <c r="I14" s="64"/>
    </row>
    <row r="15" spans="1:9" ht="15.75">
      <c r="A15" s="138" t="s">
        <v>52</v>
      </c>
      <c r="B15" s="159" t="s">
        <v>97</v>
      </c>
      <c r="C15" s="1">
        <v>100</v>
      </c>
      <c r="D15" s="185">
        <v>2.9</v>
      </c>
      <c r="E15" s="185">
        <v>2.5</v>
      </c>
      <c r="F15" s="185">
        <v>4</v>
      </c>
      <c r="G15" s="185">
        <v>50.5</v>
      </c>
      <c r="H15" s="186">
        <v>0.7</v>
      </c>
      <c r="I15" s="28">
        <v>470</v>
      </c>
    </row>
    <row r="16" spans="1:11" ht="12.75">
      <c r="A16" s="7"/>
      <c r="B16" s="8"/>
      <c r="C16" s="38">
        <f aca="true" t="shared" si="1" ref="C16:H16">SUM(C15:C15)</f>
        <v>100</v>
      </c>
      <c r="D16" s="38">
        <f t="shared" si="1"/>
        <v>2.9</v>
      </c>
      <c r="E16" s="38">
        <f t="shared" si="1"/>
        <v>2.5</v>
      </c>
      <c r="F16" s="38">
        <f t="shared" si="1"/>
        <v>4</v>
      </c>
      <c r="G16" s="38">
        <f t="shared" si="1"/>
        <v>50.5</v>
      </c>
      <c r="H16" s="38">
        <f t="shared" si="1"/>
        <v>0.7</v>
      </c>
      <c r="I16" s="2"/>
      <c r="J16" s="152"/>
      <c r="K16" s="147"/>
    </row>
    <row r="17" spans="1:9" ht="13.5" thickBot="1">
      <c r="A17" s="5"/>
      <c r="B17" s="6"/>
      <c r="C17" s="143"/>
      <c r="D17" s="11"/>
      <c r="E17" s="11"/>
      <c r="F17" s="11"/>
      <c r="G17" s="11"/>
      <c r="H17" s="11"/>
      <c r="I17" s="30"/>
    </row>
    <row r="18" spans="1:9" ht="12.75">
      <c r="A18" s="102" t="s">
        <v>15</v>
      </c>
      <c r="B18" s="62"/>
      <c r="C18" s="63"/>
      <c r="D18" s="62"/>
      <c r="E18" s="62"/>
      <c r="F18" s="62"/>
      <c r="G18" s="62"/>
      <c r="H18" s="62"/>
      <c r="I18" s="64"/>
    </row>
    <row r="19" spans="1:11" ht="15.75">
      <c r="A19" s="1"/>
      <c r="B19" s="160" t="s">
        <v>43</v>
      </c>
      <c r="C19" s="58">
        <v>40</v>
      </c>
      <c r="D19" s="58">
        <v>1.2</v>
      </c>
      <c r="E19" s="58">
        <v>1.52</v>
      </c>
      <c r="F19" s="58">
        <v>1.32</v>
      </c>
      <c r="G19" s="58">
        <v>26.8</v>
      </c>
      <c r="H19" s="58">
        <v>0.8</v>
      </c>
      <c r="I19" s="115">
        <v>157</v>
      </c>
      <c r="J19" s="252"/>
      <c r="K19" s="253"/>
    </row>
    <row r="20" spans="1:11" ht="15.75">
      <c r="A20" s="1"/>
      <c r="B20" s="57" t="s">
        <v>88</v>
      </c>
      <c r="C20" s="58">
        <v>150</v>
      </c>
      <c r="D20" s="78">
        <v>1.43</v>
      </c>
      <c r="E20" s="78">
        <v>2.85</v>
      </c>
      <c r="F20" s="78">
        <v>6.23</v>
      </c>
      <c r="G20" s="78">
        <v>55.95</v>
      </c>
      <c r="H20" s="78"/>
      <c r="I20" s="123">
        <v>98</v>
      </c>
      <c r="J20" s="252"/>
      <c r="K20" s="253"/>
    </row>
    <row r="21" spans="1:10" ht="15.75">
      <c r="A21" s="1"/>
      <c r="B21" s="160" t="s">
        <v>89</v>
      </c>
      <c r="C21" s="58">
        <v>60</v>
      </c>
      <c r="D21" s="78">
        <v>9.08</v>
      </c>
      <c r="E21" s="78">
        <v>8.1</v>
      </c>
      <c r="F21" s="78">
        <v>3.08</v>
      </c>
      <c r="G21" s="78">
        <v>121.2</v>
      </c>
      <c r="H21" s="78"/>
      <c r="I21" s="123">
        <v>326</v>
      </c>
      <c r="J21" s="133"/>
    </row>
    <row r="22" spans="1:11" ht="15.75">
      <c r="A22" s="1"/>
      <c r="B22" s="65" t="s">
        <v>91</v>
      </c>
      <c r="C22" s="66">
        <v>110</v>
      </c>
      <c r="D22" s="66">
        <v>4.03</v>
      </c>
      <c r="E22" s="66">
        <v>3.61</v>
      </c>
      <c r="F22" s="66">
        <v>21.5</v>
      </c>
      <c r="G22" s="66">
        <v>134.32</v>
      </c>
      <c r="H22" s="66"/>
      <c r="I22" s="115">
        <v>256</v>
      </c>
      <c r="J22" s="252"/>
      <c r="K22" s="253"/>
    </row>
    <row r="23" spans="1:11" ht="15.75">
      <c r="A23" s="1"/>
      <c r="B23" s="76" t="s">
        <v>90</v>
      </c>
      <c r="C23" s="59">
        <v>150</v>
      </c>
      <c r="D23" s="59">
        <v>0.75</v>
      </c>
      <c r="E23" s="59">
        <v>0.15</v>
      </c>
      <c r="F23" s="59">
        <v>16.65</v>
      </c>
      <c r="G23" s="59">
        <v>64.5</v>
      </c>
      <c r="H23" s="82"/>
      <c r="I23" s="105">
        <v>501</v>
      </c>
      <c r="J23" s="252"/>
      <c r="K23" s="253"/>
    </row>
    <row r="24" spans="1:11" ht="15.75">
      <c r="A24" s="1"/>
      <c r="B24" s="57" t="s">
        <v>44</v>
      </c>
      <c r="C24" s="59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28">
        <v>574</v>
      </c>
      <c r="J24" s="254"/>
      <c r="K24" s="253"/>
    </row>
    <row r="25" spans="1:11" ht="15.75">
      <c r="A25" s="1"/>
      <c r="B25" s="57"/>
      <c r="C25" s="59"/>
      <c r="D25" s="59"/>
      <c r="E25" s="59"/>
      <c r="F25" s="59"/>
      <c r="G25" s="59"/>
      <c r="H25" s="59"/>
      <c r="I25" s="28"/>
      <c r="J25" s="254"/>
      <c r="K25" s="253"/>
    </row>
    <row r="26" spans="1:9" ht="12.75">
      <c r="A26" s="61"/>
      <c r="B26" s="62"/>
      <c r="C26" s="63"/>
      <c r="D26" s="63"/>
      <c r="E26" s="63"/>
      <c r="F26" s="63"/>
      <c r="G26" s="63"/>
      <c r="H26" s="63"/>
      <c r="I26" s="64"/>
    </row>
    <row r="27" spans="1:9" ht="12.75">
      <c r="A27" s="4"/>
      <c r="B27" s="1"/>
      <c r="C27" s="2"/>
      <c r="D27" s="2"/>
      <c r="E27" s="2"/>
      <c r="F27" s="2"/>
      <c r="G27" s="2"/>
      <c r="H27" s="2"/>
      <c r="I27" s="28"/>
    </row>
    <row r="28" spans="1:9" ht="12.75">
      <c r="A28" s="4"/>
      <c r="B28" s="1"/>
      <c r="C28" s="2"/>
      <c r="D28" s="2"/>
      <c r="E28" s="2"/>
      <c r="F28" s="2"/>
      <c r="G28" s="2"/>
      <c r="H28" s="2"/>
      <c r="I28" s="28"/>
    </row>
    <row r="29" spans="1:11" ht="12.75">
      <c r="A29" s="4"/>
      <c r="B29" s="1"/>
      <c r="C29" s="38">
        <f aca="true" t="shared" si="2" ref="C29:H29">SUM(C19:C28)</f>
        <v>550</v>
      </c>
      <c r="D29" s="128">
        <f t="shared" si="2"/>
        <v>19.69</v>
      </c>
      <c r="E29" s="128">
        <f t="shared" si="2"/>
        <v>16.869999999999997</v>
      </c>
      <c r="F29" s="128">
        <f t="shared" si="2"/>
        <v>65.18</v>
      </c>
      <c r="G29" s="128">
        <f t="shared" si="2"/>
        <v>485.16999999999996</v>
      </c>
      <c r="H29" s="128">
        <f t="shared" si="2"/>
        <v>0.8</v>
      </c>
      <c r="I29" s="28"/>
      <c r="J29" s="152"/>
      <c r="K29" s="147"/>
    </row>
    <row r="30" spans="1:9" ht="13.5" thickBot="1">
      <c r="A30" s="5"/>
      <c r="B30" s="6"/>
      <c r="C30" s="127">
        <v>450</v>
      </c>
      <c r="D30" s="6"/>
      <c r="E30" s="6"/>
      <c r="F30" s="6"/>
      <c r="G30" s="6"/>
      <c r="H30" s="6"/>
      <c r="I30" s="30"/>
    </row>
    <row r="31" spans="1:9" ht="12.75">
      <c r="A31" s="67" t="s">
        <v>51</v>
      </c>
      <c r="B31" s="136"/>
      <c r="C31" s="69"/>
      <c r="D31" s="68"/>
      <c r="E31" s="68"/>
      <c r="F31" s="68"/>
      <c r="G31" s="68"/>
      <c r="H31" s="3"/>
      <c r="I31" s="70"/>
    </row>
    <row r="32" spans="1:11" ht="15.75">
      <c r="A32" s="1"/>
      <c r="B32" s="76" t="s">
        <v>93</v>
      </c>
      <c r="C32" s="59">
        <v>60</v>
      </c>
      <c r="D32" s="59">
        <v>4.6</v>
      </c>
      <c r="E32" s="59">
        <v>7.1</v>
      </c>
      <c r="F32" s="59">
        <v>18.4</v>
      </c>
      <c r="G32" s="59">
        <v>156</v>
      </c>
      <c r="H32" s="63">
        <v>0.4</v>
      </c>
      <c r="I32" s="105">
        <v>523</v>
      </c>
      <c r="J32" s="252"/>
      <c r="K32" s="253"/>
    </row>
    <row r="33" spans="1:11" ht="15.75">
      <c r="A33" s="1"/>
      <c r="B33" s="118" t="s">
        <v>94</v>
      </c>
      <c r="C33" s="129">
        <v>60</v>
      </c>
      <c r="D33" s="74">
        <v>5.05</v>
      </c>
      <c r="E33" s="74">
        <v>0.44</v>
      </c>
      <c r="F33" s="74">
        <v>1.12</v>
      </c>
      <c r="G33" s="74">
        <v>29.12</v>
      </c>
      <c r="H33" s="74">
        <v>0.15</v>
      </c>
      <c r="I33" s="105">
        <v>302</v>
      </c>
      <c r="J33" s="255"/>
      <c r="K33" s="253"/>
    </row>
    <row r="34" spans="1:10" ht="15.75">
      <c r="A34" s="137"/>
      <c r="B34" s="118" t="s">
        <v>95</v>
      </c>
      <c r="C34" s="59">
        <v>110</v>
      </c>
      <c r="D34" s="74">
        <v>2.75</v>
      </c>
      <c r="E34" s="74">
        <v>5.24</v>
      </c>
      <c r="F34" s="74">
        <v>7.74</v>
      </c>
      <c r="G34" s="74">
        <v>88.61</v>
      </c>
      <c r="H34" s="74">
        <v>3.75</v>
      </c>
      <c r="I34" s="105">
        <v>175</v>
      </c>
      <c r="J34" s="133"/>
    </row>
    <row r="35" spans="1:10" ht="15.75">
      <c r="A35" s="137"/>
      <c r="B35" s="57" t="s">
        <v>96</v>
      </c>
      <c r="C35" s="59">
        <v>150</v>
      </c>
      <c r="D35" s="74"/>
      <c r="E35" s="74"/>
      <c r="F35" s="74">
        <v>11.25</v>
      </c>
      <c r="G35" s="74">
        <v>45</v>
      </c>
      <c r="H35" s="74">
        <v>0.015</v>
      </c>
      <c r="I35" s="182">
        <v>484</v>
      </c>
      <c r="J35" s="133"/>
    </row>
    <row r="36" spans="1:10" ht="15.75">
      <c r="A36" s="137"/>
      <c r="B36" s="247" t="s">
        <v>245</v>
      </c>
      <c r="C36" s="59">
        <v>30</v>
      </c>
      <c r="D36" s="87">
        <v>2.15</v>
      </c>
      <c r="E36" s="87">
        <v>2.24</v>
      </c>
      <c r="F36" s="87">
        <v>16.19</v>
      </c>
      <c r="G36" s="87">
        <v>71.71</v>
      </c>
      <c r="H36" s="74"/>
      <c r="I36" s="183"/>
      <c r="J36" s="133"/>
    </row>
    <row r="37" spans="1:9" ht="15.75">
      <c r="A37" s="61"/>
      <c r="B37" s="85" t="s">
        <v>77</v>
      </c>
      <c r="C37" s="59">
        <v>20</v>
      </c>
      <c r="D37" s="59">
        <v>0.08</v>
      </c>
      <c r="E37" s="81"/>
      <c r="F37" s="59">
        <v>13.22</v>
      </c>
      <c r="G37" s="59">
        <v>54.2</v>
      </c>
      <c r="H37" s="184">
        <v>0.15</v>
      </c>
      <c r="I37" s="183">
        <v>86</v>
      </c>
    </row>
    <row r="38" spans="1:11" ht="12.75">
      <c r="A38" s="4"/>
      <c r="B38" s="1"/>
      <c r="C38" s="13">
        <f aca="true" t="shared" si="3" ref="C38:H38">SUM(C32:C37)</f>
        <v>430</v>
      </c>
      <c r="D38" s="128">
        <f t="shared" si="3"/>
        <v>14.629999999999999</v>
      </c>
      <c r="E38" s="128">
        <f t="shared" si="3"/>
        <v>15.020000000000001</v>
      </c>
      <c r="F38" s="128">
        <f t="shared" si="3"/>
        <v>67.92</v>
      </c>
      <c r="G38" s="128">
        <f t="shared" si="3"/>
        <v>444.64</v>
      </c>
      <c r="H38" s="128">
        <f t="shared" si="3"/>
        <v>4.465</v>
      </c>
      <c r="I38" s="28"/>
      <c r="J38" s="152"/>
      <c r="K38" s="285"/>
    </row>
    <row r="39" spans="1:9" ht="13.5" thickBot="1">
      <c r="A39" s="5"/>
      <c r="B39" s="6"/>
      <c r="C39" s="127">
        <v>450</v>
      </c>
      <c r="D39" s="6"/>
      <c r="E39" s="6"/>
      <c r="F39" s="6"/>
      <c r="G39" s="6"/>
      <c r="H39" s="6"/>
      <c r="I39" s="30"/>
    </row>
    <row r="40" spans="1:9" ht="13.5" thickBot="1">
      <c r="A40" s="5"/>
      <c r="B40" s="6"/>
      <c r="C40" s="143"/>
      <c r="D40" s="144"/>
      <c r="E40" s="144"/>
      <c r="F40" s="144"/>
      <c r="G40" s="144"/>
      <c r="H40" s="144"/>
      <c r="I40" s="30"/>
    </row>
    <row r="41" spans="1:9" ht="13.5" thickBot="1">
      <c r="A41" s="15"/>
      <c r="B41" s="23" t="s">
        <v>16</v>
      </c>
      <c r="C41" s="17"/>
      <c r="D41" s="37">
        <f>D13+D16+D29+D38</f>
        <v>50.31999999999999</v>
      </c>
      <c r="E41" s="37">
        <f>E13+E16+E29+E38</f>
        <v>46.28</v>
      </c>
      <c r="F41" s="37">
        <f>F13+F16+F29+F38</f>
        <v>180.65</v>
      </c>
      <c r="G41" s="37">
        <f>G13+G16+G29+G38</f>
        <v>1313.4099999999999</v>
      </c>
      <c r="H41" s="37">
        <f>H13+H16+H29+H38</f>
        <v>7.595</v>
      </c>
      <c r="I41" s="31"/>
    </row>
    <row r="42" spans="1:9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32"/>
    </row>
    <row r="43" spans="1:9" ht="13.5" thickBot="1">
      <c r="A43" s="34"/>
      <c r="B43" s="35"/>
      <c r="C43" s="35"/>
      <c r="D43" s="52">
        <f>D41-D42</f>
        <v>8.319999999999993</v>
      </c>
      <c r="E43" s="52">
        <f>E41-E42</f>
        <v>-0.7199999999999989</v>
      </c>
      <c r="F43" s="52">
        <f>F41-F42</f>
        <v>-22.349999999999994</v>
      </c>
      <c r="G43" s="52">
        <f>G41-G42</f>
        <v>-86.59000000000015</v>
      </c>
      <c r="H43" s="52">
        <f>H41-H42</f>
        <v>-37.405</v>
      </c>
      <c r="I43" s="36"/>
    </row>
    <row r="45" spans="4:7" ht="12.75">
      <c r="D45" s="51"/>
      <c r="E45" s="51"/>
      <c r="F45" s="51"/>
      <c r="G45" s="51"/>
    </row>
  </sheetData>
  <sheetProtection/>
  <mergeCells count="18">
    <mergeCell ref="J22:K22"/>
    <mergeCell ref="H4:H5"/>
    <mergeCell ref="I4:I5"/>
    <mergeCell ref="A6:I6"/>
    <mergeCell ref="D4:F4"/>
    <mergeCell ref="A4:A5"/>
    <mergeCell ref="B4:B5"/>
    <mergeCell ref="C4:C5"/>
    <mergeCell ref="J23:K23"/>
    <mergeCell ref="J24:K24"/>
    <mergeCell ref="J25:K25"/>
    <mergeCell ref="J32:K32"/>
    <mergeCell ref="J33:K33"/>
    <mergeCell ref="J8:K8"/>
    <mergeCell ref="J9:K9"/>
    <mergeCell ref="J11:K11"/>
    <mergeCell ref="J19:K19"/>
    <mergeCell ref="J20:K20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3">
      <selection activeCell="J30" sqref="J30:K30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22</v>
      </c>
    </row>
    <row r="2" ht="12.75">
      <c r="A2" t="s">
        <v>211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2.75">
      <c r="A7" s="26" t="s">
        <v>14</v>
      </c>
      <c r="B7" s="68"/>
      <c r="C7" s="68"/>
      <c r="D7" s="68"/>
      <c r="E7" s="68"/>
      <c r="F7" s="68"/>
      <c r="G7" s="68"/>
      <c r="H7" s="68"/>
      <c r="I7" s="90"/>
      <c r="J7" s="100"/>
      <c r="K7" s="100"/>
      <c r="L7" s="99"/>
      <c r="M7" s="99"/>
    </row>
    <row r="8" spans="1:13" ht="15.75">
      <c r="A8" s="56"/>
      <c r="B8" s="76" t="s">
        <v>181</v>
      </c>
      <c r="C8" s="59">
        <v>130</v>
      </c>
      <c r="D8" s="74">
        <v>4.73</v>
      </c>
      <c r="E8" s="74">
        <v>4.71</v>
      </c>
      <c r="F8" s="74">
        <v>48.62</v>
      </c>
      <c r="G8" s="74">
        <v>151.94</v>
      </c>
      <c r="H8" s="74">
        <v>0.82</v>
      </c>
      <c r="I8" s="125">
        <v>235</v>
      </c>
      <c r="J8" s="272"/>
      <c r="K8" s="270"/>
      <c r="L8" s="99"/>
      <c r="M8" s="99"/>
    </row>
    <row r="9" spans="1:13" ht="15.75">
      <c r="A9" s="56"/>
      <c r="B9" s="132" t="s">
        <v>42</v>
      </c>
      <c r="C9" s="243">
        <v>180</v>
      </c>
      <c r="D9" s="129">
        <v>1.44</v>
      </c>
      <c r="E9" s="129">
        <v>1.17</v>
      </c>
      <c r="F9" s="129">
        <v>10.35</v>
      </c>
      <c r="G9" s="129">
        <v>57.6</v>
      </c>
      <c r="H9" s="129">
        <v>0.27</v>
      </c>
      <c r="I9" s="178">
        <v>460</v>
      </c>
      <c r="J9" s="109"/>
      <c r="K9" s="100"/>
      <c r="L9" s="99"/>
      <c r="M9" s="99"/>
    </row>
    <row r="10" spans="1:13" ht="15.75">
      <c r="A10" s="56"/>
      <c r="B10" s="57" t="s">
        <v>125</v>
      </c>
      <c r="C10" s="59">
        <v>30</v>
      </c>
      <c r="D10" s="59">
        <v>2.3</v>
      </c>
      <c r="E10" s="59">
        <v>0.9</v>
      </c>
      <c r="F10" s="59">
        <v>15.4</v>
      </c>
      <c r="G10" s="59">
        <v>78.3</v>
      </c>
      <c r="H10" s="59"/>
      <c r="I10" s="114">
        <v>576</v>
      </c>
      <c r="J10" s="109"/>
      <c r="K10" s="100"/>
      <c r="L10" s="99"/>
      <c r="M10" s="99"/>
    </row>
    <row r="11" spans="1:13" ht="15.75">
      <c r="A11" s="4"/>
      <c r="B11" s="160" t="s">
        <v>86</v>
      </c>
      <c r="C11" s="129">
        <v>10</v>
      </c>
      <c r="D11" s="129">
        <v>2.48</v>
      </c>
      <c r="E11" s="129">
        <v>3.15</v>
      </c>
      <c r="F11" s="129"/>
      <c r="G11" s="129">
        <v>38.38</v>
      </c>
      <c r="H11" s="129"/>
      <c r="I11" s="245">
        <v>75</v>
      </c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350</v>
      </c>
      <c r="D13" s="12">
        <f>SUM(D4:D11)</f>
        <v>10.95</v>
      </c>
      <c r="E13" s="12">
        <f>SUM(E4:E11)</f>
        <v>9.93</v>
      </c>
      <c r="F13" s="12">
        <f>SUM(F4:F11)</f>
        <v>74.37</v>
      </c>
      <c r="G13" s="12">
        <f>SUM(G4:G11)</f>
        <v>326.21999999999997</v>
      </c>
      <c r="H13" s="12">
        <f>SUM(H4:H11)</f>
        <v>1.0899999999999999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76" t="s">
        <v>172</v>
      </c>
      <c r="C15" s="185">
        <v>100</v>
      </c>
      <c r="D15" s="213">
        <v>4</v>
      </c>
      <c r="E15" s="213">
        <v>3.7</v>
      </c>
      <c r="F15" s="213">
        <v>23.7</v>
      </c>
      <c r="G15" s="213">
        <v>138.2</v>
      </c>
      <c r="H15" s="213"/>
      <c r="I15" s="214">
        <v>470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4</v>
      </c>
      <c r="E16" s="38">
        <f t="shared" si="0"/>
        <v>3.7</v>
      </c>
      <c r="F16" s="38">
        <f t="shared" si="0"/>
        <v>23.7</v>
      </c>
      <c r="G16" s="38">
        <f t="shared" si="0"/>
        <v>138.2</v>
      </c>
      <c r="H16" s="38">
        <f t="shared" si="0"/>
        <v>0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7"/>
      <c r="B19" s="57" t="s">
        <v>118</v>
      </c>
      <c r="C19" s="59">
        <v>50</v>
      </c>
      <c r="D19" s="74">
        <v>0.35</v>
      </c>
      <c r="E19" s="74">
        <v>0.05</v>
      </c>
      <c r="F19" s="74">
        <v>0.95</v>
      </c>
      <c r="G19" s="74">
        <v>5.5</v>
      </c>
      <c r="H19" s="78">
        <v>1.75</v>
      </c>
      <c r="I19" s="105">
        <v>148</v>
      </c>
      <c r="J19" s="100"/>
      <c r="K19" s="100"/>
      <c r="L19" s="99"/>
    </row>
    <row r="20" spans="1:12" ht="15.75">
      <c r="A20" s="1"/>
      <c r="B20" s="57" t="s">
        <v>260</v>
      </c>
      <c r="C20" s="59">
        <v>150</v>
      </c>
      <c r="D20" s="74">
        <v>1.74</v>
      </c>
      <c r="E20" s="74">
        <v>2.48</v>
      </c>
      <c r="F20" s="74">
        <v>7.35</v>
      </c>
      <c r="G20" s="74">
        <v>58.65</v>
      </c>
      <c r="H20" s="78">
        <v>2.28</v>
      </c>
      <c r="I20" s="105">
        <v>129</v>
      </c>
      <c r="J20" s="269"/>
      <c r="K20" s="270"/>
      <c r="L20" s="99"/>
    </row>
    <row r="21" spans="1:12" ht="15.75">
      <c r="A21" s="1"/>
      <c r="B21" s="89" t="s">
        <v>243</v>
      </c>
      <c r="C21" s="58">
        <v>70</v>
      </c>
      <c r="D21" s="58">
        <v>12.1</v>
      </c>
      <c r="E21" s="58">
        <v>14.7</v>
      </c>
      <c r="F21" s="58">
        <v>6.9</v>
      </c>
      <c r="G21" s="58">
        <v>208.6</v>
      </c>
      <c r="H21" s="58"/>
      <c r="I21" s="104">
        <v>319</v>
      </c>
      <c r="J21" s="112"/>
      <c r="K21" s="100"/>
      <c r="L21" s="99"/>
    </row>
    <row r="22" spans="1:12" ht="15.75">
      <c r="A22" s="1"/>
      <c r="B22" s="71" t="s">
        <v>81</v>
      </c>
      <c r="C22" s="92">
        <v>110</v>
      </c>
      <c r="D22" s="93">
        <v>2.18</v>
      </c>
      <c r="E22" s="93">
        <v>3.7</v>
      </c>
      <c r="F22" s="93">
        <v>8.32</v>
      </c>
      <c r="G22" s="93">
        <v>75.35</v>
      </c>
      <c r="H22" s="93">
        <v>29.4</v>
      </c>
      <c r="I22" s="104">
        <v>380</v>
      </c>
      <c r="J22" s="112"/>
      <c r="K22" s="100"/>
      <c r="L22" s="99"/>
    </row>
    <row r="23" spans="1:12" ht="15.75">
      <c r="A23" s="1"/>
      <c r="B23" s="118" t="s">
        <v>107</v>
      </c>
      <c r="C23" s="129">
        <v>150</v>
      </c>
      <c r="D23" s="129">
        <v>0.08</v>
      </c>
      <c r="E23" s="129">
        <v>0.08</v>
      </c>
      <c r="F23" s="129">
        <v>8.33</v>
      </c>
      <c r="G23" s="129">
        <v>3.45</v>
      </c>
      <c r="H23" s="129">
        <v>0.38</v>
      </c>
      <c r="I23" s="105">
        <v>486</v>
      </c>
      <c r="J23" s="109"/>
      <c r="K23" s="100"/>
      <c r="L23" s="99"/>
    </row>
    <row r="24" spans="1:12" ht="15.75">
      <c r="A24" s="1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28">
        <v>574</v>
      </c>
      <c r="J24" s="109"/>
      <c r="K24" s="100"/>
      <c r="L24" s="99"/>
    </row>
    <row r="25" spans="1:12" ht="15.75">
      <c r="A25" s="1"/>
      <c r="B25" s="163" t="s">
        <v>114</v>
      </c>
      <c r="C25" s="2">
        <v>20</v>
      </c>
      <c r="D25" s="14">
        <v>1.24</v>
      </c>
      <c r="E25" s="14">
        <v>3.6</v>
      </c>
      <c r="F25" s="2">
        <v>13.74</v>
      </c>
      <c r="G25" s="14">
        <v>92.4</v>
      </c>
      <c r="H25" s="14"/>
      <c r="I25" s="2">
        <v>583</v>
      </c>
      <c r="J25" s="109"/>
      <c r="K25" s="100"/>
      <c r="L25" s="99"/>
    </row>
    <row r="26" spans="1:12" ht="12.75">
      <c r="A26" s="1"/>
      <c r="B26" s="1"/>
      <c r="C26" s="2"/>
      <c r="D26" s="2"/>
      <c r="E26" s="2"/>
      <c r="F26" s="2"/>
      <c r="G26" s="2"/>
      <c r="H26" s="14"/>
      <c r="I26" s="28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 aca="true" t="shared" si="1" ref="C29:H29">SUM(C19:C28)</f>
        <v>590</v>
      </c>
      <c r="D29" s="12">
        <f t="shared" si="1"/>
        <v>20.889999999999997</v>
      </c>
      <c r="E29" s="12">
        <f t="shared" si="1"/>
        <v>25.25</v>
      </c>
      <c r="F29" s="12">
        <f t="shared" si="1"/>
        <v>61.99</v>
      </c>
      <c r="G29" s="12">
        <f t="shared" si="1"/>
        <v>526.35</v>
      </c>
      <c r="H29" s="12">
        <f t="shared" si="1"/>
        <v>33.81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76" t="s">
        <v>241</v>
      </c>
      <c r="C32" s="59">
        <v>60</v>
      </c>
      <c r="D32" s="81">
        <v>3.6</v>
      </c>
      <c r="E32" s="81">
        <v>1.4</v>
      </c>
      <c r="F32" s="81">
        <v>34.8</v>
      </c>
      <c r="G32" s="59">
        <v>166</v>
      </c>
      <c r="H32" s="59"/>
      <c r="I32" s="98">
        <v>530</v>
      </c>
      <c r="J32" s="109"/>
      <c r="K32" s="100"/>
    </row>
    <row r="33" spans="1:11" ht="15.75">
      <c r="A33" s="56"/>
      <c r="B33" s="163" t="s">
        <v>242</v>
      </c>
      <c r="C33" s="59">
        <v>100</v>
      </c>
      <c r="D33" s="87">
        <v>6.88</v>
      </c>
      <c r="E33" s="87">
        <v>4.28</v>
      </c>
      <c r="F33" s="87">
        <v>7.84</v>
      </c>
      <c r="G33" s="87">
        <v>97.6</v>
      </c>
      <c r="H33" s="87">
        <v>3.64</v>
      </c>
      <c r="I33" s="105">
        <v>311</v>
      </c>
      <c r="J33" s="188"/>
      <c r="K33" s="100"/>
    </row>
    <row r="34" spans="1:11" ht="15.75">
      <c r="A34" s="56"/>
      <c r="B34" s="76" t="s">
        <v>90</v>
      </c>
      <c r="C34" s="59">
        <v>150</v>
      </c>
      <c r="D34" s="59">
        <v>0.75</v>
      </c>
      <c r="E34" s="59">
        <v>0.15</v>
      </c>
      <c r="F34" s="59">
        <v>16.65</v>
      </c>
      <c r="G34" s="59">
        <v>64.5</v>
      </c>
      <c r="H34" s="82"/>
      <c r="I34" s="105">
        <v>501</v>
      </c>
      <c r="J34" s="109"/>
      <c r="K34" s="100"/>
    </row>
    <row r="35" spans="1:11" ht="15.75">
      <c r="A35" s="56"/>
      <c r="B35" s="89" t="s">
        <v>71</v>
      </c>
      <c r="C35" s="58">
        <v>30</v>
      </c>
      <c r="D35" s="74">
        <v>2.28</v>
      </c>
      <c r="E35" s="74">
        <v>0.24</v>
      </c>
      <c r="F35" s="74">
        <v>14.85</v>
      </c>
      <c r="G35" s="74">
        <v>70.2</v>
      </c>
      <c r="H35" s="74"/>
      <c r="I35" s="105">
        <v>573</v>
      </c>
      <c r="J35" s="109"/>
      <c r="K35" s="100"/>
    </row>
    <row r="36" spans="1:11" ht="15.75">
      <c r="A36" s="4"/>
      <c r="B36" s="162" t="s">
        <v>109</v>
      </c>
      <c r="C36" s="129">
        <v>100</v>
      </c>
      <c r="D36" s="129">
        <v>0.4</v>
      </c>
      <c r="E36" s="129">
        <v>0.4</v>
      </c>
      <c r="F36" s="129">
        <v>9.8</v>
      </c>
      <c r="G36" s="129">
        <v>44</v>
      </c>
      <c r="H36" s="129">
        <v>7</v>
      </c>
      <c r="I36" s="178">
        <v>82</v>
      </c>
      <c r="J36" s="109"/>
      <c r="K36" s="100"/>
    </row>
    <row r="37" spans="1:11" ht="15.75">
      <c r="A37" s="4"/>
      <c r="B37" s="84"/>
      <c r="C37" s="66"/>
      <c r="D37" s="66"/>
      <c r="E37" s="66"/>
      <c r="F37" s="66"/>
      <c r="G37" s="66"/>
      <c r="H37" s="66"/>
      <c r="I37" s="64"/>
      <c r="J37" s="100"/>
      <c r="K37" s="100"/>
    </row>
    <row r="38" spans="1:11" ht="12.75">
      <c r="A38" s="4"/>
      <c r="B38" s="62"/>
      <c r="C38" s="94">
        <f aca="true" t="shared" si="2" ref="C38:H38">SUM(C32:C37)</f>
        <v>440</v>
      </c>
      <c r="D38" s="95">
        <f t="shared" si="2"/>
        <v>13.91</v>
      </c>
      <c r="E38" s="95">
        <f t="shared" si="2"/>
        <v>6.470000000000001</v>
      </c>
      <c r="F38" s="95">
        <f t="shared" si="2"/>
        <v>83.94</v>
      </c>
      <c r="G38" s="96">
        <f t="shared" si="2"/>
        <v>442.3</v>
      </c>
      <c r="H38" s="95">
        <f t="shared" si="2"/>
        <v>10.64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4"/>
      <c r="B40" s="1"/>
      <c r="C40" s="2"/>
      <c r="D40" s="2"/>
      <c r="E40" s="2"/>
      <c r="F40" s="2"/>
      <c r="G40" s="2"/>
      <c r="H40" s="2"/>
      <c r="I40" s="28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49.75</v>
      </c>
      <c r="E41" s="180">
        <f>E13+E16+E29+E38</f>
        <v>45.349999999999994</v>
      </c>
      <c r="F41" s="180">
        <f>F13+F16+F29+F38</f>
        <v>244</v>
      </c>
      <c r="G41" s="180">
        <f>G13+G16+G29+G38</f>
        <v>1433.07</v>
      </c>
      <c r="H41" s="180">
        <f>H13+H16+H29+H38</f>
        <v>45.540000000000006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7.75</v>
      </c>
      <c r="E43" s="52">
        <f>E41-E42</f>
        <v>-1.6500000000000057</v>
      </c>
      <c r="F43" s="52">
        <f>F41-F42</f>
        <v>41</v>
      </c>
      <c r="G43" s="52">
        <f>G41-G42</f>
        <v>33.069999999999936</v>
      </c>
      <c r="H43" s="52">
        <f>H41-H42</f>
        <v>0.5400000000000063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6">
      <selection activeCell="K28" sqref="K28:K29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249</v>
      </c>
    </row>
    <row r="2" ht="12.75">
      <c r="A2" t="s">
        <v>212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2.75">
      <c r="A7" s="26" t="s">
        <v>14</v>
      </c>
      <c r="B7" s="68"/>
      <c r="C7" s="68"/>
      <c r="D7" s="68"/>
      <c r="E7" s="68"/>
      <c r="F7" s="68"/>
      <c r="G7" s="68"/>
      <c r="H7" s="68"/>
      <c r="I7" s="90"/>
      <c r="J7" s="100"/>
      <c r="K7" s="100"/>
      <c r="L7" s="99"/>
      <c r="M7" s="99"/>
    </row>
    <row r="8" spans="1:13" ht="15.75">
      <c r="A8" s="56"/>
      <c r="B8" s="57" t="s">
        <v>129</v>
      </c>
      <c r="C8" s="58">
        <v>150</v>
      </c>
      <c r="D8" s="58">
        <v>4.32</v>
      </c>
      <c r="E8" s="58">
        <v>4.86</v>
      </c>
      <c r="F8" s="58">
        <v>14.78</v>
      </c>
      <c r="G8" s="58">
        <v>300.38</v>
      </c>
      <c r="H8" s="58">
        <v>0.68</v>
      </c>
      <c r="I8" s="189">
        <v>139</v>
      </c>
      <c r="J8" s="272"/>
      <c r="K8" s="270"/>
      <c r="L8" s="99"/>
      <c r="M8" s="99"/>
    </row>
    <row r="9" spans="1:13" ht="15.75">
      <c r="A9" s="56"/>
      <c r="B9" s="57" t="s">
        <v>46</v>
      </c>
      <c r="C9" s="58">
        <v>150</v>
      </c>
      <c r="D9" s="78">
        <v>2.1</v>
      </c>
      <c r="E9" s="78">
        <v>1.88</v>
      </c>
      <c r="F9" s="78">
        <v>10.2</v>
      </c>
      <c r="G9" s="78">
        <v>66</v>
      </c>
      <c r="H9" s="78">
        <v>0.53</v>
      </c>
      <c r="I9" s="190">
        <v>465</v>
      </c>
      <c r="J9" s="109"/>
      <c r="K9" s="100"/>
      <c r="L9" s="99"/>
      <c r="M9" s="99"/>
    </row>
    <row r="10" spans="1:13" ht="15.75">
      <c r="A10" s="56"/>
      <c r="B10" s="57" t="s">
        <v>67</v>
      </c>
      <c r="C10" s="59">
        <v>30</v>
      </c>
      <c r="D10" s="59">
        <v>2.3</v>
      </c>
      <c r="E10" s="59">
        <v>0.9</v>
      </c>
      <c r="F10" s="59">
        <v>15.4</v>
      </c>
      <c r="G10" s="59">
        <v>78.3</v>
      </c>
      <c r="H10" s="74"/>
      <c r="I10" s="105">
        <v>576</v>
      </c>
      <c r="J10" s="109"/>
      <c r="K10" s="100"/>
      <c r="L10" s="99"/>
      <c r="M10" s="99"/>
    </row>
    <row r="11" spans="1:13" ht="15.75">
      <c r="A11" s="4"/>
      <c r="B11" s="57" t="s">
        <v>77</v>
      </c>
      <c r="C11" s="58">
        <v>20</v>
      </c>
      <c r="D11" s="58">
        <v>0.02</v>
      </c>
      <c r="E11" s="58"/>
      <c r="F11" s="58">
        <v>15.88</v>
      </c>
      <c r="G11" s="58">
        <v>64.08</v>
      </c>
      <c r="H11" s="58"/>
      <c r="I11" s="182"/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350</v>
      </c>
      <c r="D13" s="12">
        <f>SUM(D4:D11)</f>
        <v>8.739999999999998</v>
      </c>
      <c r="E13" s="12">
        <f>SUM(E4:E11)</f>
        <v>7.640000000000001</v>
      </c>
      <c r="F13" s="12">
        <f>SUM(F4:F11)</f>
        <v>56.26</v>
      </c>
      <c r="G13" s="12">
        <f>SUM(G4:G11)</f>
        <v>508.76</v>
      </c>
      <c r="H13" s="12">
        <f>SUM(H4:H11)</f>
        <v>1.21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181" t="s">
        <v>68</v>
      </c>
      <c r="C15" s="221">
        <v>100</v>
      </c>
      <c r="D15" s="75">
        <v>2.9</v>
      </c>
      <c r="E15" s="75">
        <v>2.65</v>
      </c>
      <c r="F15" s="75">
        <v>4.55</v>
      </c>
      <c r="G15" s="75">
        <v>53.5</v>
      </c>
      <c r="H15" s="75"/>
      <c r="I15" s="191">
        <v>469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2.9</v>
      </c>
      <c r="E16" s="38">
        <f t="shared" si="0"/>
        <v>2.65</v>
      </c>
      <c r="F16" s="38">
        <f t="shared" si="0"/>
        <v>4.55</v>
      </c>
      <c r="G16" s="38">
        <f t="shared" si="0"/>
        <v>53.5</v>
      </c>
      <c r="H16" s="38">
        <f t="shared" si="0"/>
        <v>0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2.75">
      <c r="A18" s="26" t="s">
        <v>15</v>
      </c>
      <c r="B18" s="68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7"/>
      <c r="B19" s="120" t="s">
        <v>69</v>
      </c>
      <c r="C19" s="192">
        <v>40</v>
      </c>
      <c r="D19" s="192">
        <v>0.55</v>
      </c>
      <c r="E19" s="192">
        <v>1.5</v>
      </c>
      <c r="F19" s="192">
        <v>2.57</v>
      </c>
      <c r="G19" s="192">
        <v>26.14</v>
      </c>
      <c r="H19" s="192">
        <v>1.38</v>
      </c>
      <c r="I19" s="193">
        <v>54</v>
      </c>
      <c r="J19" s="100"/>
      <c r="K19" s="100"/>
      <c r="L19" s="99"/>
    </row>
    <row r="20" spans="1:12" ht="15.75">
      <c r="A20" s="1"/>
      <c r="B20" s="160" t="s">
        <v>130</v>
      </c>
      <c r="C20" s="58">
        <v>150</v>
      </c>
      <c r="D20" s="58">
        <v>1.11</v>
      </c>
      <c r="E20" s="58">
        <v>2.65</v>
      </c>
      <c r="F20" s="58">
        <v>4.17</v>
      </c>
      <c r="G20" s="58">
        <v>112.5</v>
      </c>
      <c r="H20" s="58">
        <v>12</v>
      </c>
      <c r="I20" s="191">
        <v>95</v>
      </c>
      <c r="J20" s="269"/>
      <c r="K20" s="270"/>
      <c r="L20" s="99"/>
    </row>
    <row r="21" spans="1:12" ht="15.75">
      <c r="A21" s="1"/>
      <c r="B21" s="57" t="s">
        <v>131</v>
      </c>
      <c r="C21" s="58">
        <v>5</v>
      </c>
      <c r="D21" s="78">
        <v>0.14</v>
      </c>
      <c r="E21" s="78">
        <v>0.5</v>
      </c>
      <c r="F21" s="78">
        <v>0.2</v>
      </c>
      <c r="G21" s="78">
        <v>5.95</v>
      </c>
      <c r="H21" s="78"/>
      <c r="I21" s="123">
        <v>433</v>
      </c>
      <c r="J21" s="112"/>
      <c r="K21" s="100"/>
      <c r="L21" s="99"/>
    </row>
    <row r="22" spans="1:12" ht="15.75">
      <c r="A22" s="1"/>
      <c r="B22" s="160" t="s">
        <v>132</v>
      </c>
      <c r="C22" s="58">
        <v>60</v>
      </c>
      <c r="D22" s="78">
        <v>9.18</v>
      </c>
      <c r="E22" s="78">
        <v>6.6</v>
      </c>
      <c r="F22" s="78">
        <v>1.23</v>
      </c>
      <c r="G22" s="78">
        <v>127.8</v>
      </c>
      <c r="H22" s="78"/>
      <c r="I22" s="123">
        <v>347</v>
      </c>
      <c r="J22" s="112"/>
      <c r="K22" s="100"/>
      <c r="L22" s="99"/>
    </row>
    <row r="23" spans="1:12" ht="15.75">
      <c r="A23" s="1"/>
      <c r="B23" s="65" t="s">
        <v>133</v>
      </c>
      <c r="C23" s="66">
        <v>30</v>
      </c>
      <c r="D23" s="66">
        <v>1</v>
      </c>
      <c r="E23" s="66">
        <v>1.86</v>
      </c>
      <c r="F23" s="66">
        <v>1.91</v>
      </c>
      <c r="G23" s="66">
        <v>28.35</v>
      </c>
      <c r="H23" s="66">
        <v>0.2</v>
      </c>
      <c r="I23" s="191">
        <v>403</v>
      </c>
      <c r="J23" s="109"/>
      <c r="K23" s="100"/>
      <c r="L23" s="99"/>
    </row>
    <row r="24" spans="1:12" ht="15.75">
      <c r="A24" s="1"/>
      <c r="B24" s="76" t="s">
        <v>134</v>
      </c>
      <c r="C24" s="59">
        <v>110</v>
      </c>
      <c r="D24" s="59">
        <v>1.7</v>
      </c>
      <c r="E24" s="59">
        <v>2.21</v>
      </c>
      <c r="F24" s="59">
        <v>17.61</v>
      </c>
      <c r="G24" s="59">
        <v>97.19</v>
      </c>
      <c r="H24" s="82"/>
      <c r="I24" s="105">
        <v>218</v>
      </c>
      <c r="J24" s="109"/>
      <c r="K24" s="100"/>
      <c r="L24" s="99"/>
    </row>
    <row r="25" spans="1:12" ht="31.5">
      <c r="A25" s="1"/>
      <c r="B25" s="57" t="s">
        <v>255</v>
      </c>
      <c r="C25" s="59">
        <v>150</v>
      </c>
      <c r="D25" s="59">
        <v>0.15</v>
      </c>
      <c r="E25" s="59">
        <v>0.08</v>
      </c>
      <c r="F25" s="59">
        <v>8.03</v>
      </c>
      <c r="G25" s="59">
        <v>33</v>
      </c>
      <c r="H25" s="59">
        <v>12.38</v>
      </c>
      <c r="I25" s="191">
        <v>491</v>
      </c>
      <c r="J25" s="109"/>
      <c r="K25" s="100"/>
      <c r="L25" s="99"/>
    </row>
    <row r="26" spans="1:12" ht="15.75">
      <c r="A26" s="1"/>
      <c r="B26" s="57" t="s">
        <v>44</v>
      </c>
      <c r="C26" s="77">
        <v>40</v>
      </c>
      <c r="D26" s="59">
        <v>3.2</v>
      </c>
      <c r="E26" s="59">
        <v>0.64</v>
      </c>
      <c r="F26" s="59">
        <v>16.4</v>
      </c>
      <c r="G26" s="59">
        <v>82.4</v>
      </c>
      <c r="H26" s="59"/>
      <c r="I26" s="191">
        <v>574</v>
      </c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 aca="true" t="shared" si="1" ref="C29:H29">SUM(C19:C28)</f>
        <v>585</v>
      </c>
      <c r="D29" s="12">
        <f t="shared" si="1"/>
        <v>17.03</v>
      </c>
      <c r="E29" s="12">
        <f t="shared" si="1"/>
        <v>16.04</v>
      </c>
      <c r="F29" s="12">
        <f t="shared" si="1"/>
        <v>52.12</v>
      </c>
      <c r="G29" s="12">
        <f t="shared" si="1"/>
        <v>513.33</v>
      </c>
      <c r="H29" s="12">
        <f t="shared" si="1"/>
        <v>25.96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194" t="s">
        <v>135</v>
      </c>
      <c r="C32" s="185">
        <v>150</v>
      </c>
      <c r="D32" s="185">
        <v>0.6</v>
      </c>
      <c r="E32" s="185">
        <v>0.6</v>
      </c>
      <c r="F32" s="185">
        <v>14.7</v>
      </c>
      <c r="G32" s="185">
        <v>66</v>
      </c>
      <c r="H32" s="195">
        <v>10.5</v>
      </c>
      <c r="I32" s="196">
        <v>82</v>
      </c>
      <c r="J32" s="109"/>
      <c r="K32" s="100"/>
    </row>
    <row r="33" spans="1:11" ht="15.75">
      <c r="A33" s="56"/>
      <c r="B33" s="118" t="s">
        <v>261</v>
      </c>
      <c r="C33" s="129">
        <v>30</v>
      </c>
      <c r="D33" s="74">
        <v>2.73</v>
      </c>
      <c r="E33" s="74">
        <v>2.79</v>
      </c>
      <c r="F33" s="74">
        <v>0.94</v>
      </c>
      <c r="G33" s="74">
        <v>40.5</v>
      </c>
      <c r="H33" s="74">
        <v>0.9</v>
      </c>
      <c r="I33" s="105">
        <v>316</v>
      </c>
      <c r="J33" s="188"/>
      <c r="K33" s="100"/>
    </row>
    <row r="34" spans="1:11" ht="15.75">
      <c r="A34" s="56"/>
      <c r="B34" s="118" t="s">
        <v>153</v>
      </c>
      <c r="C34" s="59">
        <v>110</v>
      </c>
      <c r="D34" s="74">
        <v>2.95</v>
      </c>
      <c r="E34" s="74">
        <v>4.38</v>
      </c>
      <c r="F34" s="74">
        <v>6.33</v>
      </c>
      <c r="G34" s="74">
        <v>76.39</v>
      </c>
      <c r="H34" s="74">
        <v>2.62</v>
      </c>
      <c r="I34" s="105">
        <v>377</v>
      </c>
      <c r="J34" s="109"/>
      <c r="K34" s="100"/>
    </row>
    <row r="35" spans="1:11" ht="15.75">
      <c r="A35" s="56"/>
      <c r="B35" s="120" t="s">
        <v>262</v>
      </c>
      <c r="C35" s="59">
        <v>60</v>
      </c>
      <c r="D35" s="59">
        <v>10</v>
      </c>
      <c r="E35" s="74">
        <v>9.75</v>
      </c>
      <c r="F35" s="74">
        <v>1.65</v>
      </c>
      <c r="G35" s="74">
        <v>129</v>
      </c>
      <c r="H35" s="74">
        <v>0</v>
      </c>
      <c r="I35" s="182">
        <v>327</v>
      </c>
      <c r="J35" s="109"/>
      <c r="K35" s="100"/>
    </row>
    <row r="36" spans="1:11" ht="15.75">
      <c r="A36" s="4"/>
      <c r="B36" s="57" t="s">
        <v>70</v>
      </c>
      <c r="C36" s="185">
        <v>150</v>
      </c>
      <c r="D36" s="197">
        <v>0</v>
      </c>
      <c r="E36" s="197">
        <v>0</v>
      </c>
      <c r="F36" s="197">
        <v>11.25</v>
      </c>
      <c r="G36" s="197">
        <v>45</v>
      </c>
      <c r="H36" s="197"/>
      <c r="I36" s="198">
        <v>484</v>
      </c>
      <c r="J36" s="109"/>
      <c r="K36" s="100"/>
    </row>
    <row r="37" spans="1:11" ht="15.75">
      <c r="A37" s="4"/>
      <c r="B37" s="89" t="s">
        <v>71</v>
      </c>
      <c r="C37" s="58">
        <v>30</v>
      </c>
      <c r="D37" s="74">
        <v>2.28</v>
      </c>
      <c r="E37" s="74">
        <v>0.24</v>
      </c>
      <c r="F37" s="74">
        <v>14.85</v>
      </c>
      <c r="G37" s="74">
        <v>70.2</v>
      </c>
      <c r="H37" s="74"/>
      <c r="I37" s="183">
        <v>573</v>
      </c>
      <c r="J37" s="100"/>
      <c r="K37" s="100"/>
    </row>
    <row r="38" spans="1:11" ht="12.75">
      <c r="A38" s="4"/>
      <c r="B38" s="62"/>
      <c r="C38" s="94">
        <f aca="true" t="shared" si="2" ref="C38:H38">SUM(C32:C37)</f>
        <v>530</v>
      </c>
      <c r="D38" s="95">
        <f t="shared" si="2"/>
        <v>18.560000000000002</v>
      </c>
      <c r="E38" s="95">
        <f t="shared" si="2"/>
        <v>17.759999999999998</v>
      </c>
      <c r="F38" s="95">
        <f t="shared" si="2"/>
        <v>49.72</v>
      </c>
      <c r="G38" s="96">
        <f t="shared" si="2"/>
        <v>427.09</v>
      </c>
      <c r="H38" s="95">
        <f t="shared" si="2"/>
        <v>14.02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4"/>
      <c r="B40" s="1"/>
      <c r="C40" s="2"/>
      <c r="D40" s="2"/>
      <c r="E40" s="2"/>
      <c r="F40" s="2"/>
      <c r="G40" s="2"/>
      <c r="H40" s="2"/>
      <c r="I40" s="28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47.230000000000004</v>
      </c>
      <c r="E41" s="180">
        <f>E13+E16+E29+E38</f>
        <v>44.089999999999996</v>
      </c>
      <c r="F41" s="180">
        <f>F13+F16+F29+F38</f>
        <v>162.64999999999998</v>
      </c>
      <c r="G41" s="180">
        <f>G13+G16+G29+G38</f>
        <v>1502.68</v>
      </c>
      <c r="H41" s="180">
        <f>H13+H16+H29+H38</f>
        <v>41.19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5.230000000000004</v>
      </c>
      <c r="E43" s="52">
        <f>E41-E42</f>
        <v>-2.9100000000000037</v>
      </c>
      <c r="F43" s="52">
        <f>F41-F42</f>
        <v>-40.35000000000002</v>
      </c>
      <c r="G43" s="52">
        <f>G41-G42</f>
        <v>102.68000000000006</v>
      </c>
      <c r="H43" s="52">
        <f>H41-H42</f>
        <v>-3.8100000000000023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6">
      <selection activeCell="I45" sqref="I45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249</v>
      </c>
    </row>
    <row r="2" ht="12.75">
      <c r="A2" t="s">
        <v>213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2.75">
      <c r="A7" s="26" t="s">
        <v>14</v>
      </c>
      <c r="B7" s="68"/>
      <c r="C7" s="68"/>
      <c r="D7" s="68"/>
      <c r="E7" s="68"/>
      <c r="F7" s="68"/>
      <c r="G7" s="68"/>
      <c r="H7" s="68"/>
      <c r="I7" s="90"/>
      <c r="J7" s="100"/>
      <c r="K7" s="100"/>
      <c r="L7" s="99"/>
      <c r="M7" s="99"/>
    </row>
    <row r="8" spans="1:13" ht="15.75">
      <c r="A8" s="56"/>
      <c r="B8" s="57" t="s">
        <v>136</v>
      </c>
      <c r="C8" s="58">
        <v>130</v>
      </c>
      <c r="D8" s="78">
        <v>19.4</v>
      </c>
      <c r="E8" s="78">
        <v>6.96</v>
      </c>
      <c r="F8" s="78">
        <v>27</v>
      </c>
      <c r="G8" s="78">
        <v>248.82</v>
      </c>
      <c r="H8" s="78">
        <v>0.26</v>
      </c>
      <c r="I8" s="199">
        <v>285</v>
      </c>
      <c r="J8" s="272"/>
      <c r="K8" s="270"/>
      <c r="L8" s="99"/>
      <c r="M8" s="99"/>
    </row>
    <row r="9" spans="1:13" ht="15.75">
      <c r="A9" s="56"/>
      <c r="B9" s="76" t="s">
        <v>72</v>
      </c>
      <c r="C9" s="59">
        <v>50</v>
      </c>
      <c r="D9" s="87">
        <v>1.2</v>
      </c>
      <c r="E9" s="87">
        <v>2.32</v>
      </c>
      <c r="F9" s="87">
        <v>4</v>
      </c>
      <c r="G9" s="87">
        <v>42.38</v>
      </c>
      <c r="H9" s="87">
        <v>0.12</v>
      </c>
      <c r="I9" s="105">
        <v>406</v>
      </c>
      <c r="J9" s="109"/>
      <c r="K9" s="100"/>
      <c r="L9" s="99"/>
      <c r="M9" s="99"/>
    </row>
    <row r="10" spans="1:13" ht="15.75">
      <c r="A10" s="56"/>
      <c r="B10" s="76" t="s">
        <v>47</v>
      </c>
      <c r="C10" s="59">
        <v>150</v>
      </c>
      <c r="D10" s="87">
        <v>2.48</v>
      </c>
      <c r="E10" s="87">
        <v>2.18</v>
      </c>
      <c r="F10" s="87">
        <v>10.35</v>
      </c>
      <c r="G10" s="87">
        <v>70.5</v>
      </c>
      <c r="H10" s="87">
        <v>0.53</v>
      </c>
      <c r="I10" s="105">
        <v>462</v>
      </c>
      <c r="J10" s="109"/>
      <c r="K10" s="100"/>
      <c r="L10" s="99"/>
      <c r="M10" s="99"/>
    </row>
    <row r="11" spans="1:13" ht="15.75">
      <c r="A11" s="4"/>
      <c r="B11" s="57" t="s">
        <v>67</v>
      </c>
      <c r="C11" s="59">
        <v>30</v>
      </c>
      <c r="D11" s="59">
        <v>2.3</v>
      </c>
      <c r="E11" s="59">
        <v>0.9</v>
      </c>
      <c r="F11" s="59">
        <v>15.4</v>
      </c>
      <c r="G11" s="59">
        <v>78.3</v>
      </c>
      <c r="H11" s="74"/>
      <c r="I11" s="105">
        <v>576</v>
      </c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360</v>
      </c>
      <c r="D13" s="12">
        <f>SUM(D4:D11)</f>
        <v>25.38</v>
      </c>
      <c r="E13" s="12">
        <f>SUM(E4:E11)</f>
        <v>12.36</v>
      </c>
      <c r="F13" s="12">
        <f>SUM(F4:F11)</f>
        <v>56.75</v>
      </c>
      <c r="G13" s="12">
        <f>SUM(G4:G11)</f>
        <v>440</v>
      </c>
      <c r="H13" s="12">
        <f>SUM(H4:H11)</f>
        <v>0.91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194" t="s">
        <v>138</v>
      </c>
      <c r="C15" s="195">
        <v>100</v>
      </c>
      <c r="D15" s="185">
        <v>2.9</v>
      </c>
      <c r="E15" s="185">
        <v>2.5</v>
      </c>
      <c r="F15" s="185">
        <v>4</v>
      </c>
      <c r="G15" s="185">
        <v>50.5</v>
      </c>
      <c r="H15" s="186">
        <v>0.55</v>
      </c>
      <c r="I15" s="28"/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2.9</v>
      </c>
      <c r="E16" s="38">
        <f t="shared" si="0"/>
        <v>2.5</v>
      </c>
      <c r="F16" s="38">
        <f t="shared" si="0"/>
        <v>4</v>
      </c>
      <c r="G16" s="38">
        <f t="shared" si="0"/>
        <v>50.5</v>
      </c>
      <c r="H16" s="38">
        <f t="shared" si="0"/>
        <v>0.55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3.5" thickBot="1">
      <c r="A18" s="26" t="s">
        <v>15</v>
      </c>
      <c r="B18" s="68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7"/>
      <c r="B19" s="200" t="s">
        <v>139</v>
      </c>
      <c r="C19" s="201">
        <v>40</v>
      </c>
      <c r="D19" s="201">
        <v>0.28</v>
      </c>
      <c r="E19" s="201">
        <v>0.04</v>
      </c>
      <c r="F19" s="201">
        <v>0.75</v>
      </c>
      <c r="G19" s="201">
        <v>4.36</v>
      </c>
      <c r="H19" s="202">
        <v>1.39</v>
      </c>
      <c r="I19" s="203">
        <v>148</v>
      </c>
      <c r="J19" s="100"/>
      <c r="K19" s="100"/>
      <c r="L19" s="99"/>
    </row>
    <row r="20" spans="1:12" ht="15.75">
      <c r="A20" s="1"/>
      <c r="B20" s="204" t="s">
        <v>140</v>
      </c>
      <c r="C20" s="205">
        <v>150</v>
      </c>
      <c r="D20" s="205">
        <v>1.44</v>
      </c>
      <c r="E20" s="205">
        <v>3</v>
      </c>
      <c r="F20" s="205">
        <v>5.1</v>
      </c>
      <c r="G20" s="205">
        <v>54.12</v>
      </c>
      <c r="H20" s="205">
        <v>2.61</v>
      </c>
      <c r="I20" s="206">
        <v>118</v>
      </c>
      <c r="J20" s="269"/>
      <c r="K20" s="270"/>
      <c r="L20" s="99"/>
    </row>
    <row r="21" spans="1:12" ht="15.75">
      <c r="A21" s="1"/>
      <c r="B21" s="85" t="s">
        <v>141</v>
      </c>
      <c r="C21" s="59">
        <v>120</v>
      </c>
      <c r="D21" s="74">
        <v>12.6</v>
      </c>
      <c r="E21" s="74">
        <v>11.4</v>
      </c>
      <c r="F21" s="74">
        <v>9.54</v>
      </c>
      <c r="G21" s="74">
        <v>191.4</v>
      </c>
      <c r="H21" s="78">
        <v>4.98</v>
      </c>
      <c r="I21" s="105">
        <v>376</v>
      </c>
      <c r="J21" s="112"/>
      <c r="K21" s="100"/>
      <c r="L21" s="99"/>
    </row>
    <row r="22" spans="1:12" ht="15.75">
      <c r="A22" s="1"/>
      <c r="B22" s="65" t="s">
        <v>142</v>
      </c>
      <c r="C22" s="59">
        <v>150</v>
      </c>
      <c r="D22" s="59">
        <v>0.75</v>
      </c>
      <c r="E22" s="59">
        <v>0.15</v>
      </c>
      <c r="F22" s="59">
        <v>16.65</v>
      </c>
      <c r="G22" s="59">
        <v>64.5</v>
      </c>
      <c r="H22" s="75">
        <v>3.6</v>
      </c>
      <c r="I22" s="104">
        <v>501</v>
      </c>
      <c r="J22" s="112"/>
      <c r="K22" s="100"/>
      <c r="L22" s="99"/>
    </row>
    <row r="23" spans="1:12" ht="15.75">
      <c r="A23" s="1"/>
      <c r="B23" s="57" t="s">
        <v>44</v>
      </c>
      <c r="C23" s="77">
        <v>40</v>
      </c>
      <c r="D23" s="59">
        <v>3.2</v>
      </c>
      <c r="E23" s="59">
        <v>0.64</v>
      </c>
      <c r="F23" s="59">
        <v>16.4</v>
      </c>
      <c r="G23" s="59">
        <v>82.4</v>
      </c>
      <c r="H23" s="59"/>
      <c r="I23" s="191">
        <v>574</v>
      </c>
      <c r="J23" s="109"/>
      <c r="K23" s="100"/>
      <c r="L23" s="99"/>
    </row>
    <row r="24" spans="1:12" ht="15.75">
      <c r="A24" s="1"/>
      <c r="B24" s="118" t="s">
        <v>143</v>
      </c>
      <c r="C24" s="59">
        <v>60</v>
      </c>
      <c r="D24" s="59">
        <v>0.24</v>
      </c>
      <c r="E24" s="59">
        <v>0.18</v>
      </c>
      <c r="F24" s="59">
        <v>6.18</v>
      </c>
      <c r="G24" s="59">
        <v>28.2</v>
      </c>
      <c r="H24" s="59"/>
      <c r="I24" s="105">
        <v>82</v>
      </c>
      <c r="J24" s="109"/>
      <c r="K24" s="100"/>
      <c r="L24" s="99"/>
    </row>
    <row r="25" spans="1:12" ht="15.75">
      <c r="A25" s="1"/>
      <c r="B25" s="118"/>
      <c r="C25" s="59"/>
      <c r="D25" s="59"/>
      <c r="E25" s="59"/>
      <c r="F25" s="59"/>
      <c r="G25" s="59"/>
      <c r="H25" s="59"/>
      <c r="I25" s="28"/>
      <c r="J25" s="109"/>
      <c r="K25" s="100"/>
      <c r="L25" s="99"/>
    </row>
    <row r="26" spans="1:12" ht="15.75">
      <c r="A26" s="1"/>
      <c r="B26" s="163"/>
      <c r="C26" s="2"/>
      <c r="D26" s="14"/>
      <c r="E26" s="14"/>
      <c r="F26" s="2"/>
      <c r="G26" s="14"/>
      <c r="H26" s="14"/>
      <c r="I26" s="2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 aca="true" t="shared" si="1" ref="C29:H29">SUM(C19:C28)</f>
        <v>560</v>
      </c>
      <c r="D29" s="12">
        <f t="shared" si="1"/>
        <v>18.509999999999998</v>
      </c>
      <c r="E29" s="12">
        <f t="shared" si="1"/>
        <v>15.410000000000002</v>
      </c>
      <c r="F29" s="12">
        <f t="shared" si="1"/>
        <v>54.62</v>
      </c>
      <c r="G29" s="12">
        <f t="shared" si="1"/>
        <v>424.97999999999996</v>
      </c>
      <c r="H29" s="12">
        <f t="shared" si="1"/>
        <v>12.58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160" t="s">
        <v>144</v>
      </c>
      <c r="C32" s="59">
        <v>150</v>
      </c>
      <c r="D32" s="59">
        <v>12.24</v>
      </c>
      <c r="E32" s="59">
        <v>13.68</v>
      </c>
      <c r="F32" s="59">
        <v>20.78</v>
      </c>
      <c r="G32" s="59">
        <v>220.8</v>
      </c>
      <c r="H32" s="59">
        <v>0.53</v>
      </c>
      <c r="I32" s="105">
        <v>330</v>
      </c>
      <c r="J32" s="109"/>
      <c r="K32" s="100"/>
    </row>
    <row r="33" spans="1:11" ht="15.75">
      <c r="A33" s="56"/>
      <c r="B33" s="132" t="s">
        <v>42</v>
      </c>
      <c r="C33" s="243">
        <v>180</v>
      </c>
      <c r="D33" s="129">
        <v>1.44</v>
      </c>
      <c r="E33" s="129">
        <v>1.17</v>
      </c>
      <c r="F33" s="129">
        <v>10.35</v>
      </c>
      <c r="G33" s="129">
        <v>57.6</v>
      </c>
      <c r="H33" s="129">
        <v>0.27</v>
      </c>
      <c r="I33" s="105">
        <v>460</v>
      </c>
      <c r="J33" s="188"/>
      <c r="K33" s="100"/>
    </row>
    <row r="34" spans="1:11" ht="15.75">
      <c r="A34" s="56"/>
      <c r="B34" s="89" t="s">
        <v>71</v>
      </c>
      <c r="C34" s="58">
        <v>30</v>
      </c>
      <c r="D34" s="74">
        <v>2.28</v>
      </c>
      <c r="E34" s="74">
        <v>0.24</v>
      </c>
      <c r="F34" s="74">
        <v>14.85</v>
      </c>
      <c r="G34" s="74">
        <v>70.2</v>
      </c>
      <c r="H34" s="74"/>
      <c r="I34" s="105">
        <v>573</v>
      </c>
      <c r="J34" s="109"/>
      <c r="K34" s="100"/>
    </row>
    <row r="35" spans="1:11" ht="15.75">
      <c r="A35" s="56"/>
      <c r="B35" s="163" t="s">
        <v>145</v>
      </c>
      <c r="C35" s="66">
        <v>50</v>
      </c>
      <c r="D35" s="66">
        <v>3.75</v>
      </c>
      <c r="E35" s="66">
        <v>4.65</v>
      </c>
      <c r="F35" s="66">
        <v>18.8</v>
      </c>
      <c r="G35" s="66">
        <v>132.99</v>
      </c>
      <c r="H35" s="66">
        <v>0.19</v>
      </c>
      <c r="I35" s="105">
        <v>526</v>
      </c>
      <c r="J35" s="109"/>
      <c r="K35" s="100"/>
    </row>
    <row r="36" spans="1:11" ht="15.75">
      <c r="A36" s="4"/>
      <c r="B36" s="57" t="s">
        <v>146</v>
      </c>
      <c r="C36" s="58">
        <v>30</v>
      </c>
      <c r="D36" s="58">
        <v>0.12</v>
      </c>
      <c r="E36" s="58">
        <v>0</v>
      </c>
      <c r="F36" s="58">
        <v>19.5</v>
      </c>
      <c r="G36" s="58">
        <v>78.6</v>
      </c>
      <c r="H36" s="58">
        <v>0.15</v>
      </c>
      <c r="I36" s="105">
        <v>86</v>
      </c>
      <c r="J36" s="109"/>
      <c r="K36" s="100"/>
    </row>
    <row r="37" spans="1:11" ht="15.75">
      <c r="A37" s="4"/>
      <c r="B37" s="84"/>
      <c r="C37" s="66"/>
      <c r="D37" s="66"/>
      <c r="E37" s="66"/>
      <c r="F37" s="66"/>
      <c r="G37" s="66"/>
      <c r="H37" s="66"/>
      <c r="I37" s="64"/>
      <c r="J37" s="100"/>
      <c r="K37" s="100"/>
    </row>
    <row r="38" spans="1:11" ht="12.75">
      <c r="A38" s="4"/>
      <c r="B38" s="62"/>
      <c r="C38" s="94">
        <f aca="true" t="shared" si="2" ref="C38:H38">SUM(C32:C37)</f>
        <v>440</v>
      </c>
      <c r="D38" s="95">
        <f t="shared" si="2"/>
        <v>19.830000000000002</v>
      </c>
      <c r="E38" s="95">
        <f t="shared" si="2"/>
        <v>19.740000000000002</v>
      </c>
      <c r="F38" s="95">
        <f t="shared" si="2"/>
        <v>84.28</v>
      </c>
      <c r="G38" s="96">
        <f t="shared" si="2"/>
        <v>560.19</v>
      </c>
      <c r="H38" s="95">
        <f t="shared" si="2"/>
        <v>1.14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4"/>
      <c r="B40" s="1"/>
      <c r="C40" s="2"/>
      <c r="D40" s="2"/>
      <c r="E40" s="2"/>
      <c r="F40" s="2"/>
      <c r="G40" s="2"/>
      <c r="H40" s="2"/>
      <c r="I40" s="28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66.61999999999999</v>
      </c>
      <c r="E41" s="180">
        <f>E13+E16+E29+E38</f>
        <v>50.010000000000005</v>
      </c>
      <c r="F41" s="180">
        <f>F13+F16+F29+F38</f>
        <v>199.65</v>
      </c>
      <c r="G41" s="180">
        <f>G13+G16+G29+G38</f>
        <v>1475.67</v>
      </c>
      <c r="H41" s="180">
        <f>H13+H16+H29+H38</f>
        <v>15.18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24.61999999999999</v>
      </c>
      <c r="E43" s="52">
        <f>E41-E42</f>
        <v>3.010000000000005</v>
      </c>
      <c r="F43" s="52">
        <f>F41-F42</f>
        <v>-3.3499999999999943</v>
      </c>
      <c r="G43" s="52">
        <f>G41-G42</f>
        <v>75.67000000000007</v>
      </c>
      <c r="H43" s="52">
        <f>H41-H42</f>
        <v>-29.82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6">
      <selection activeCell="L28" sqref="L28:L31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249</v>
      </c>
    </row>
    <row r="2" ht="12.75">
      <c r="A2" t="s">
        <v>214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5.75">
      <c r="A7" s="26" t="s">
        <v>14</v>
      </c>
      <c r="B7" s="173" t="s">
        <v>147</v>
      </c>
      <c r="C7" s="207">
        <v>130</v>
      </c>
      <c r="D7" s="207">
        <v>3.12</v>
      </c>
      <c r="E7" s="207">
        <v>3.96</v>
      </c>
      <c r="F7" s="207">
        <v>16.56</v>
      </c>
      <c r="G7" s="207">
        <v>114.36</v>
      </c>
      <c r="H7" s="207">
        <v>0.79</v>
      </c>
      <c r="I7" s="208">
        <v>229</v>
      </c>
      <c r="J7" s="100"/>
      <c r="K7" s="100"/>
      <c r="L7" s="99"/>
      <c r="M7" s="99"/>
    </row>
    <row r="8" spans="1:13" ht="15.75">
      <c r="A8" s="56"/>
      <c r="B8" s="132" t="s">
        <v>42</v>
      </c>
      <c r="C8" s="243">
        <v>180</v>
      </c>
      <c r="D8" s="129">
        <v>1.44</v>
      </c>
      <c r="E8" s="129">
        <v>1.17</v>
      </c>
      <c r="F8" s="129">
        <v>10.35</v>
      </c>
      <c r="G8" s="129">
        <v>57.6</v>
      </c>
      <c r="H8" s="129">
        <v>0.27</v>
      </c>
      <c r="I8" s="105">
        <v>460</v>
      </c>
      <c r="J8" s="272"/>
      <c r="K8" s="270"/>
      <c r="L8" s="99"/>
      <c r="M8" s="99"/>
    </row>
    <row r="9" spans="1:13" ht="15.75">
      <c r="A9" s="56"/>
      <c r="B9" s="57" t="s">
        <v>148</v>
      </c>
      <c r="C9" s="131">
        <v>45</v>
      </c>
      <c r="D9" s="74">
        <v>6.9</v>
      </c>
      <c r="E9" s="74">
        <v>9</v>
      </c>
      <c r="F9" s="74">
        <v>10</v>
      </c>
      <c r="G9" s="74">
        <v>149</v>
      </c>
      <c r="H9" s="74">
        <v>0.1</v>
      </c>
      <c r="I9" s="105">
        <v>63</v>
      </c>
      <c r="J9" s="109"/>
      <c r="K9" s="100"/>
      <c r="L9" s="99"/>
      <c r="M9" s="99"/>
    </row>
    <row r="10" spans="1:13" ht="15.75">
      <c r="A10" s="56"/>
      <c r="B10" s="57" t="s">
        <v>77</v>
      </c>
      <c r="C10" s="77">
        <v>20</v>
      </c>
      <c r="D10" s="59">
        <v>0.08</v>
      </c>
      <c r="E10" s="59"/>
      <c r="F10" s="59">
        <v>13.22</v>
      </c>
      <c r="G10" s="59">
        <v>54.2</v>
      </c>
      <c r="H10" s="74"/>
      <c r="I10" s="105"/>
      <c r="J10" s="109"/>
      <c r="K10" s="100"/>
      <c r="L10" s="99"/>
      <c r="M10" s="99"/>
    </row>
    <row r="11" spans="1:13" ht="15.75">
      <c r="A11" s="4"/>
      <c r="B11" s="89"/>
      <c r="C11" s="59"/>
      <c r="D11" s="59"/>
      <c r="E11" s="59"/>
      <c r="F11" s="59"/>
      <c r="G11" s="59"/>
      <c r="H11" s="59"/>
      <c r="I11" s="140"/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375</v>
      </c>
      <c r="D13" s="12">
        <f>SUM(D4:D11)</f>
        <v>11.540000000000001</v>
      </c>
      <c r="E13" s="12">
        <f>SUM(E4:E11)</f>
        <v>14.129999999999999</v>
      </c>
      <c r="F13" s="12">
        <f>SUM(F4:F11)</f>
        <v>50.129999999999995</v>
      </c>
      <c r="G13" s="12">
        <f>SUM(G4:G11)</f>
        <v>375.16</v>
      </c>
      <c r="H13" s="12">
        <f>SUM(H4:H11)</f>
        <v>1.1600000000000001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76" t="s">
        <v>149</v>
      </c>
      <c r="C15" s="59">
        <v>100</v>
      </c>
      <c r="D15" s="87">
        <v>3.2</v>
      </c>
      <c r="E15" s="87">
        <v>2.4</v>
      </c>
      <c r="F15" s="87">
        <v>4.5</v>
      </c>
      <c r="G15" s="87">
        <v>52</v>
      </c>
      <c r="H15" s="87"/>
      <c r="I15" s="117">
        <v>470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3.2</v>
      </c>
      <c r="E16" s="38">
        <f t="shared" si="0"/>
        <v>2.4</v>
      </c>
      <c r="F16" s="38">
        <f t="shared" si="0"/>
        <v>4.5</v>
      </c>
      <c r="G16" s="38">
        <f t="shared" si="0"/>
        <v>52</v>
      </c>
      <c r="H16" s="38">
        <f t="shared" si="0"/>
        <v>0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5.75">
      <c r="A18" s="26" t="s">
        <v>15</v>
      </c>
      <c r="B18" s="219" t="s">
        <v>150</v>
      </c>
      <c r="C18" s="201">
        <v>40</v>
      </c>
      <c r="D18" s="201">
        <v>0.69</v>
      </c>
      <c r="E18" s="201">
        <v>1.92</v>
      </c>
      <c r="F18" s="201">
        <v>4.12</v>
      </c>
      <c r="G18" s="201">
        <v>41.4</v>
      </c>
      <c r="H18" s="201">
        <v>0.27</v>
      </c>
      <c r="I18" s="203">
        <v>170</v>
      </c>
      <c r="J18" s="100"/>
      <c r="K18" s="100"/>
      <c r="L18" s="99"/>
    </row>
    <row r="19" spans="1:12" ht="15.75">
      <c r="A19" s="7"/>
      <c r="B19" s="57" t="s">
        <v>151</v>
      </c>
      <c r="C19" s="58">
        <v>150</v>
      </c>
      <c r="D19" s="58">
        <v>0.9</v>
      </c>
      <c r="E19" s="58">
        <v>3.38</v>
      </c>
      <c r="F19" s="58">
        <v>2.28</v>
      </c>
      <c r="G19" s="58">
        <v>37.05</v>
      </c>
      <c r="H19" s="58">
        <v>5.1</v>
      </c>
      <c r="I19" s="191">
        <v>104</v>
      </c>
      <c r="J19" s="100"/>
      <c r="K19" s="100"/>
      <c r="L19" s="99"/>
    </row>
    <row r="20" spans="1:12" ht="15.75">
      <c r="A20" s="1"/>
      <c r="B20" s="57" t="s">
        <v>131</v>
      </c>
      <c r="C20" s="58">
        <v>5</v>
      </c>
      <c r="D20" s="78">
        <v>0.14</v>
      </c>
      <c r="E20" s="78">
        <v>0.5</v>
      </c>
      <c r="F20" s="78">
        <v>0.2</v>
      </c>
      <c r="G20" s="78">
        <v>5.95</v>
      </c>
      <c r="H20" s="78"/>
      <c r="I20" s="123">
        <v>433</v>
      </c>
      <c r="J20" s="269"/>
      <c r="K20" s="270"/>
      <c r="L20" s="99"/>
    </row>
    <row r="21" spans="1:12" ht="15.75">
      <c r="A21" s="1"/>
      <c r="B21" s="76" t="s">
        <v>152</v>
      </c>
      <c r="C21" s="77">
        <v>60</v>
      </c>
      <c r="D21" s="74">
        <v>9.1</v>
      </c>
      <c r="E21" s="74">
        <v>7.23</v>
      </c>
      <c r="F21" s="74">
        <v>4.74</v>
      </c>
      <c r="G21" s="74">
        <v>120.52</v>
      </c>
      <c r="H21" s="74"/>
      <c r="I21" s="105">
        <v>323</v>
      </c>
      <c r="J21" s="112"/>
      <c r="K21" s="100"/>
      <c r="L21" s="99"/>
    </row>
    <row r="22" spans="1:12" ht="15.75">
      <c r="A22" s="1"/>
      <c r="B22" s="118" t="s">
        <v>153</v>
      </c>
      <c r="C22" s="59">
        <v>110</v>
      </c>
      <c r="D22" s="74">
        <v>2.95</v>
      </c>
      <c r="E22" s="74">
        <v>4.38</v>
      </c>
      <c r="F22" s="74">
        <v>6.33</v>
      </c>
      <c r="G22" s="74">
        <v>76.39</v>
      </c>
      <c r="H22" s="74">
        <v>2.62</v>
      </c>
      <c r="I22" s="105">
        <v>377</v>
      </c>
      <c r="J22" s="112"/>
      <c r="K22" s="100"/>
      <c r="L22" s="99"/>
    </row>
    <row r="23" spans="1:12" ht="15.75">
      <c r="A23" s="1"/>
      <c r="B23" s="57" t="s">
        <v>74</v>
      </c>
      <c r="C23" s="59">
        <v>150</v>
      </c>
      <c r="D23" s="74">
        <v>0.45</v>
      </c>
      <c r="E23" s="74">
        <v>0.08</v>
      </c>
      <c r="F23" s="74">
        <v>15.08</v>
      </c>
      <c r="G23" s="74">
        <v>63</v>
      </c>
      <c r="H23" s="74">
        <v>0.15</v>
      </c>
      <c r="I23" s="191">
        <v>495</v>
      </c>
      <c r="J23" s="109"/>
      <c r="K23" s="100"/>
      <c r="L23" s="99"/>
    </row>
    <row r="24" spans="1:12" ht="15.75">
      <c r="A24" s="1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191">
        <v>574</v>
      </c>
      <c r="J24" s="109"/>
      <c r="K24" s="100"/>
      <c r="L24" s="99"/>
    </row>
    <row r="25" spans="1:12" ht="15.75">
      <c r="A25" s="1"/>
      <c r="B25" s="118"/>
      <c r="C25" s="59"/>
      <c r="D25" s="59"/>
      <c r="E25" s="59"/>
      <c r="F25" s="59"/>
      <c r="G25" s="59"/>
      <c r="H25" s="59"/>
      <c r="I25" s="28"/>
      <c r="J25" s="109"/>
      <c r="K25" s="100"/>
      <c r="L25" s="99"/>
    </row>
    <row r="26" spans="1:12" ht="15.75">
      <c r="A26" s="1"/>
      <c r="B26" s="163"/>
      <c r="C26" s="2"/>
      <c r="D26" s="14"/>
      <c r="E26" s="14"/>
      <c r="F26" s="2"/>
      <c r="G26" s="14"/>
      <c r="H26" s="14"/>
      <c r="I26" s="2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>SUM(C19:C28)</f>
        <v>515</v>
      </c>
      <c r="D29" s="12">
        <f>SUM(D18:D28)</f>
        <v>17.43</v>
      </c>
      <c r="E29" s="12">
        <f>SUM(E18:E28)</f>
        <v>18.13</v>
      </c>
      <c r="F29" s="12">
        <f>SUM(F18:F28)</f>
        <v>49.15</v>
      </c>
      <c r="G29" s="12">
        <f>SUM(G18:G28)</f>
        <v>426.71000000000004</v>
      </c>
      <c r="H29" s="12">
        <f>SUM(H18:H28)</f>
        <v>8.139999999999999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163" t="s">
        <v>154</v>
      </c>
      <c r="C32" s="59">
        <v>50</v>
      </c>
      <c r="D32" s="74">
        <v>4</v>
      </c>
      <c r="E32" s="74">
        <v>1.4</v>
      </c>
      <c r="F32" s="74">
        <v>23.9</v>
      </c>
      <c r="G32" s="74">
        <v>124</v>
      </c>
      <c r="H32" s="74"/>
      <c r="I32" s="117">
        <v>545</v>
      </c>
      <c r="J32" s="109"/>
      <c r="K32" s="100"/>
    </row>
    <row r="33" spans="1:11" ht="15.75">
      <c r="A33" s="56"/>
      <c r="B33" s="76" t="s">
        <v>155</v>
      </c>
      <c r="C33" s="59">
        <v>160</v>
      </c>
      <c r="D33" s="59">
        <v>16</v>
      </c>
      <c r="E33" s="59">
        <v>6.16</v>
      </c>
      <c r="F33" s="59">
        <v>36.18</v>
      </c>
      <c r="G33" s="59">
        <v>266</v>
      </c>
      <c r="H33" s="82">
        <v>6.8</v>
      </c>
      <c r="I33" s="105">
        <v>264</v>
      </c>
      <c r="J33" s="188"/>
      <c r="K33" s="100"/>
    </row>
    <row r="34" spans="1:11" ht="15.75">
      <c r="A34" s="56"/>
      <c r="B34" s="120" t="s">
        <v>75</v>
      </c>
      <c r="C34" s="59">
        <v>50</v>
      </c>
      <c r="D34" s="74">
        <v>0.73</v>
      </c>
      <c r="E34" s="74">
        <v>4.65</v>
      </c>
      <c r="F34" s="74">
        <v>1.21</v>
      </c>
      <c r="G34" s="74">
        <v>49.65</v>
      </c>
      <c r="H34" s="74">
        <v>0.05</v>
      </c>
      <c r="I34" s="182">
        <v>408</v>
      </c>
      <c r="J34" s="109"/>
      <c r="K34" s="100"/>
    </row>
    <row r="35" spans="1:11" ht="15.75">
      <c r="A35" s="56"/>
      <c r="B35" s="57" t="s">
        <v>156</v>
      </c>
      <c r="C35" s="59">
        <v>150</v>
      </c>
      <c r="D35" s="74">
        <v>0.5</v>
      </c>
      <c r="E35" s="74">
        <v>0.2</v>
      </c>
      <c r="F35" s="74">
        <v>13.73</v>
      </c>
      <c r="G35" s="74">
        <v>58.5</v>
      </c>
      <c r="H35" s="74">
        <v>60</v>
      </c>
      <c r="I35" s="105">
        <v>496</v>
      </c>
      <c r="J35" s="109"/>
      <c r="K35" s="100"/>
    </row>
    <row r="36" spans="1:11" ht="15.75">
      <c r="A36" s="4"/>
      <c r="B36" s="89" t="s">
        <v>71</v>
      </c>
      <c r="C36" s="58">
        <v>30</v>
      </c>
      <c r="D36" s="74">
        <v>2.28</v>
      </c>
      <c r="E36" s="74">
        <v>0.24</v>
      </c>
      <c r="F36" s="74">
        <v>14.85</v>
      </c>
      <c r="G36" s="74">
        <v>70.2</v>
      </c>
      <c r="H36" s="74"/>
      <c r="I36" s="183">
        <v>573</v>
      </c>
      <c r="J36" s="109"/>
      <c r="K36" s="100"/>
    </row>
    <row r="37" spans="1:11" ht="15.75">
      <c r="A37" s="4"/>
      <c r="B37" s="84"/>
      <c r="C37" s="66"/>
      <c r="D37" s="66"/>
      <c r="E37" s="66"/>
      <c r="F37" s="66"/>
      <c r="G37" s="66"/>
      <c r="H37" s="66"/>
      <c r="I37" s="64"/>
      <c r="J37" s="100"/>
      <c r="K37" s="100"/>
    </row>
    <row r="38" spans="1:11" ht="12.75">
      <c r="A38" s="4"/>
      <c r="B38" s="62"/>
      <c r="C38" s="94">
        <f aca="true" t="shared" si="1" ref="C38:H38">SUM(C32:C37)</f>
        <v>440</v>
      </c>
      <c r="D38" s="95">
        <f t="shared" si="1"/>
        <v>23.51</v>
      </c>
      <c r="E38" s="95">
        <f t="shared" si="1"/>
        <v>12.65</v>
      </c>
      <c r="F38" s="95">
        <f t="shared" si="1"/>
        <v>89.86999999999999</v>
      </c>
      <c r="G38" s="96">
        <f t="shared" si="1"/>
        <v>568.35</v>
      </c>
      <c r="H38" s="95">
        <f t="shared" si="1"/>
        <v>66.85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5"/>
      <c r="B40" s="6"/>
      <c r="C40" s="141"/>
      <c r="D40" s="144"/>
      <c r="E40" s="144"/>
      <c r="F40" s="144"/>
      <c r="G40" s="144"/>
      <c r="H40" s="144"/>
      <c r="I40" s="153"/>
      <c r="J40" s="147"/>
      <c r="K40" s="147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55.68000000000001</v>
      </c>
      <c r="E41" s="180">
        <f>E13+E16+E29+E38</f>
        <v>47.309999999999995</v>
      </c>
      <c r="F41" s="180">
        <f>F13+F16+F29+F38</f>
        <v>193.64999999999998</v>
      </c>
      <c r="G41" s="180">
        <f>G13+G16+G29+G38</f>
        <v>1422.2200000000003</v>
      </c>
      <c r="H41" s="180">
        <f>H13+H16+H29+H38</f>
        <v>76.14999999999999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13.680000000000007</v>
      </c>
      <c r="E43" s="52">
        <f>E41-E42</f>
        <v>0.30999999999999517</v>
      </c>
      <c r="F43" s="52">
        <f>F41-F42</f>
        <v>-9.350000000000023</v>
      </c>
      <c r="G43" s="52">
        <f>G41-G42</f>
        <v>22.220000000000255</v>
      </c>
      <c r="H43" s="52">
        <f>H41-H42</f>
        <v>31.14999999999999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6">
      <selection activeCell="L34" sqref="L3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249</v>
      </c>
    </row>
    <row r="2" ht="12.75">
      <c r="A2" t="s">
        <v>215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5.75">
      <c r="A7" s="26" t="s">
        <v>14</v>
      </c>
      <c r="B7" s="57" t="s">
        <v>157</v>
      </c>
      <c r="C7" s="58">
        <v>140</v>
      </c>
      <c r="D7" s="78">
        <v>12.05</v>
      </c>
      <c r="E7" s="78">
        <v>18.19</v>
      </c>
      <c r="F7" s="78">
        <v>2.99</v>
      </c>
      <c r="G7" s="78">
        <v>222.58</v>
      </c>
      <c r="H7" s="78">
        <v>0.43</v>
      </c>
      <c r="I7" s="199">
        <v>268</v>
      </c>
      <c r="J7" s="100"/>
      <c r="K7" s="100"/>
      <c r="L7" s="99"/>
      <c r="M7" s="99"/>
    </row>
    <row r="8" spans="1:13" ht="15.75">
      <c r="A8" s="56"/>
      <c r="B8" s="57" t="s">
        <v>46</v>
      </c>
      <c r="C8" s="58">
        <v>150</v>
      </c>
      <c r="D8" s="78">
        <v>2.1</v>
      </c>
      <c r="E8" s="78">
        <v>1.88</v>
      </c>
      <c r="F8" s="78">
        <v>10.2</v>
      </c>
      <c r="G8" s="78">
        <v>66</v>
      </c>
      <c r="H8" s="78">
        <v>0.53</v>
      </c>
      <c r="I8" s="209">
        <v>465</v>
      </c>
      <c r="J8" s="272"/>
      <c r="K8" s="270"/>
      <c r="L8" s="99"/>
      <c r="M8" s="99"/>
    </row>
    <row r="9" spans="1:13" ht="31.5">
      <c r="A9" s="56"/>
      <c r="B9" s="57" t="s">
        <v>158</v>
      </c>
      <c r="C9" s="131">
        <v>40</v>
      </c>
      <c r="D9" s="74">
        <v>1.6</v>
      </c>
      <c r="E9" s="74">
        <v>3.8</v>
      </c>
      <c r="F9" s="74">
        <v>20.2</v>
      </c>
      <c r="G9" s="74">
        <v>121</v>
      </c>
      <c r="H9" s="74">
        <v>0.1</v>
      </c>
      <c r="I9" s="105">
        <v>73</v>
      </c>
      <c r="J9" s="109"/>
      <c r="K9" s="100"/>
      <c r="L9" s="99"/>
      <c r="M9" s="99"/>
    </row>
    <row r="10" spans="1:13" ht="15.75">
      <c r="A10" s="56"/>
      <c r="B10" s="57" t="s">
        <v>77</v>
      </c>
      <c r="C10" s="77">
        <v>20</v>
      </c>
      <c r="D10" s="59">
        <v>0.08</v>
      </c>
      <c r="E10" s="59"/>
      <c r="F10" s="59">
        <v>13.22</v>
      </c>
      <c r="G10" s="59">
        <v>54.2</v>
      </c>
      <c r="H10" s="58"/>
      <c r="I10" s="108">
        <v>82</v>
      </c>
      <c r="J10" s="109"/>
      <c r="K10" s="100"/>
      <c r="L10" s="99"/>
      <c r="M10" s="99"/>
    </row>
    <row r="11" spans="1:13" ht="15.75">
      <c r="A11" s="4"/>
      <c r="B11" s="89"/>
      <c r="C11" s="59"/>
      <c r="D11" s="59"/>
      <c r="E11" s="59"/>
      <c r="F11" s="59"/>
      <c r="G11" s="59"/>
      <c r="H11" s="59"/>
      <c r="I11" s="140"/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350</v>
      </c>
      <c r="D13" s="12">
        <f>SUM(D4:D11)</f>
        <v>15.83</v>
      </c>
      <c r="E13" s="12">
        <f>SUM(E4:E11)</f>
        <v>23.87</v>
      </c>
      <c r="F13" s="12">
        <f>SUM(F4:F11)</f>
        <v>46.61</v>
      </c>
      <c r="G13" s="12">
        <f>SUM(G4:G11)</f>
        <v>463.78000000000003</v>
      </c>
      <c r="H13" s="12">
        <f>SUM(H4:H11)</f>
        <v>1.06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181" t="s">
        <v>68</v>
      </c>
      <c r="C15" s="221">
        <v>100</v>
      </c>
      <c r="D15" s="75">
        <v>2.9</v>
      </c>
      <c r="E15" s="75">
        <v>2.65</v>
      </c>
      <c r="F15" s="75">
        <v>4.55</v>
      </c>
      <c r="G15" s="75">
        <v>53.5</v>
      </c>
      <c r="H15" s="75"/>
      <c r="I15" s="191">
        <v>469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2.9</v>
      </c>
      <c r="E16" s="38">
        <f t="shared" si="0"/>
        <v>2.65</v>
      </c>
      <c r="F16" s="38">
        <f t="shared" si="0"/>
        <v>4.55</v>
      </c>
      <c r="G16" s="38">
        <f t="shared" si="0"/>
        <v>53.5</v>
      </c>
      <c r="H16" s="38">
        <f t="shared" si="0"/>
        <v>0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5.75">
      <c r="A18" s="26" t="s">
        <v>15</v>
      </c>
      <c r="B18" s="120" t="s">
        <v>69</v>
      </c>
      <c r="C18" s="192">
        <v>40</v>
      </c>
      <c r="D18" s="192">
        <v>0.55</v>
      </c>
      <c r="E18" s="192">
        <v>1.5</v>
      </c>
      <c r="F18" s="192">
        <v>2.57</v>
      </c>
      <c r="G18" s="192">
        <v>26.14</v>
      </c>
      <c r="H18" s="192">
        <v>1.38</v>
      </c>
      <c r="I18" s="206">
        <v>54</v>
      </c>
      <c r="J18" s="100"/>
      <c r="K18" s="100"/>
      <c r="L18" s="99"/>
    </row>
    <row r="19" spans="1:12" ht="15.75">
      <c r="A19" s="7"/>
      <c r="B19" s="85" t="s">
        <v>159</v>
      </c>
      <c r="C19" s="59">
        <v>150</v>
      </c>
      <c r="D19" s="74">
        <v>1.58</v>
      </c>
      <c r="E19" s="74">
        <v>3.06</v>
      </c>
      <c r="F19" s="74">
        <v>7.95</v>
      </c>
      <c r="G19" s="74">
        <v>65.7</v>
      </c>
      <c r="H19" s="78">
        <v>4.26</v>
      </c>
      <c r="I19" s="105">
        <v>100</v>
      </c>
      <c r="J19" s="100"/>
      <c r="K19" s="100"/>
      <c r="L19" s="99"/>
    </row>
    <row r="20" spans="1:12" ht="15.75">
      <c r="A20" s="1"/>
      <c r="B20" s="57" t="s">
        <v>131</v>
      </c>
      <c r="C20" s="58">
        <v>5</v>
      </c>
      <c r="D20" s="78">
        <v>0.14</v>
      </c>
      <c r="E20" s="78">
        <v>0.5</v>
      </c>
      <c r="F20" s="78">
        <v>0.2</v>
      </c>
      <c r="G20" s="78">
        <v>5.95</v>
      </c>
      <c r="H20" s="78"/>
      <c r="I20" s="123">
        <v>433</v>
      </c>
      <c r="J20" s="269"/>
      <c r="K20" s="270"/>
      <c r="L20" s="99"/>
    </row>
    <row r="21" spans="1:12" ht="15.75">
      <c r="A21" s="1"/>
      <c r="B21" s="162" t="s">
        <v>160</v>
      </c>
      <c r="C21" s="66">
        <v>60</v>
      </c>
      <c r="D21" s="75">
        <v>7.73</v>
      </c>
      <c r="E21" s="75">
        <v>7.65</v>
      </c>
      <c r="F21" s="75">
        <v>2.63</v>
      </c>
      <c r="G21" s="124">
        <v>110.25</v>
      </c>
      <c r="H21" s="75">
        <v>0.3</v>
      </c>
      <c r="I21" s="104">
        <v>368</v>
      </c>
      <c r="J21" s="112"/>
      <c r="K21" s="100"/>
      <c r="L21" s="99"/>
    </row>
    <row r="22" spans="1:12" ht="15.75">
      <c r="A22" s="1"/>
      <c r="B22" s="118" t="s">
        <v>161</v>
      </c>
      <c r="C22" s="59">
        <v>110</v>
      </c>
      <c r="D22" s="59">
        <v>4.07</v>
      </c>
      <c r="E22" s="59">
        <v>3.63</v>
      </c>
      <c r="F22" s="59">
        <v>21.67</v>
      </c>
      <c r="G22" s="59">
        <v>135.3</v>
      </c>
      <c r="H22" s="59"/>
      <c r="I22" s="105">
        <v>256</v>
      </c>
      <c r="J22" s="112"/>
      <c r="K22" s="100"/>
      <c r="L22" s="99"/>
    </row>
    <row r="23" spans="1:12" ht="15.75">
      <c r="A23" s="1"/>
      <c r="B23" s="118" t="s">
        <v>107</v>
      </c>
      <c r="C23" s="129">
        <v>150</v>
      </c>
      <c r="D23" s="129">
        <v>0.07</v>
      </c>
      <c r="E23" s="129">
        <v>0.07</v>
      </c>
      <c r="F23" s="129">
        <v>7.49</v>
      </c>
      <c r="G23" s="129">
        <v>31.05</v>
      </c>
      <c r="H23" s="129">
        <v>0.41</v>
      </c>
      <c r="I23" s="191">
        <v>486</v>
      </c>
      <c r="J23" s="109"/>
      <c r="K23" s="100"/>
      <c r="L23" s="99"/>
    </row>
    <row r="24" spans="1:12" ht="15.75">
      <c r="A24" s="1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191">
        <v>574</v>
      </c>
      <c r="J24" s="109"/>
      <c r="K24" s="100"/>
      <c r="L24" s="99"/>
    </row>
    <row r="25" spans="1:12" ht="15.75">
      <c r="A25" s="1"/>
      <c r="B25" s="118"/>
      <c r="C25" s="59"/>
      <c r="D25" s="59"/>
      <c r="E25" s="59"/>
      <c r="F25" s="59"/>
      <c r="G25" s="59"/>
      <c r="H25" s="59"/>
      <c r="I25" s="28"/>
      <c r="J25" s="109"/>
      <c r="K25" s="100"/>
      <c r="L25" s="99"/>
    </row>
    <row r="26" spans="1:12" ht="15.75">
      <c r="A26" s="1"/>
      <c r="B26" s="163"/>
      <c r="C26" s="2"/>
      <c r="D26" s="14"/>
      <c r="E26" s="14"/>
      <c r="F26" s="2"/>
      <c r="G26" s="14"/>
      <c r="H26" s="14"/>
      <c r="I26" s="2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>SUM(C19:C28)</f>
        <v>515</v>
      </c>
      <c r="D29" s="18">
        <f>D18+D19+D20+D21+D22+D23+D24</f>
        <v>17.34</v>
      </c>
      <c r="E29" s="18">
        <f>E18+E19+E20+E21+E22+E23+E24</f>
        <v>17.05</v>
      </c>
      <c r="F29" s="18">
        <f>F18+F19+F20+F21+F22+F23+F24</f>
        <v>58.91</v>
      </c>
      <c r="G29" s="18">
        <f>G18+G19+G20+G21+G22+G23+G24</f>
        <v>456.7900000000001</v>
      </c>
      <c r="H29" s="18">
        <f>H18+H19+H20+H21+H22+H23+H24</f>
        <v>6.35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65" t="s">
        <v>162</v>
      </c>
      <c r="C32" s="66">
        <v>60</v>
      </c>
      <c r="D32" s="66">
        <v>7.8</v>
      </c>
      <c r="E32" s="66">
        <v>7.02</v>
      </c>
      <c r="F32" s="66">
        <v>4.2</v>
      </c>
      <c r="G32" s="59">
        <v>112.2</v>
      </c>
      <c r="H32" s="66">
        <v>0.12</v>
      </c>
      <c r="I32" s="105">
        <v>338</v>
      </c>
      <c r="J32" s="109"/>
      <c r="K32" s="100"/>
    </row>
    <row r="33" spans="1:11" ht="15.75">
      <c r="A33" s="56"/>
      <c r="B33" s="160" t="s">
        <v>163</v>
      </c>
      <c r="C33" s="59">
        <v>110</v>
      </c>
      <c r="D33" s="59">
        <v>3.74</v>
      </c>
      <c r="E33" s="59">
        <v>6.6</v>
      </c>
      <c r="F33" s="59">
        <v>13.53</v>
      </c>
      <c r="G33" s="59">
        <v>128.7</v>
      </c>
      <c r="H33" s="59">
        <v>11</v>
      </c>
      <c r="I33" s="191">
        <v>154</v>
      </c>
      <c r="J33" s="188"/>
      <c r="K33" s="100"/>
    </row>
    <row r="34" spans="1:11" ht="15.75">
      <c r="A34" s="56"/>
      <c r="B34" s="118" t="s">
        <v>229</v>
      </c>
      <c r="C34" s="59">
        <v>150</v>
      </c>
      <c r="D34" s="74">
        <v>0.22</v>
      </c>
      <c r="E34" s="74">
        <v>0.07</v>
      </c>
      <c r="F34" s="74">
        <v>7.1</v>
      </c>
      <c r="G34" s="74">
        <v>29.08</v>
      </c>
      <c r="H34" s="74">
        <v>0.07</v>
      </c>
      <c r="I34" s="105">
        <v>459</v>
      </c>
      <c r="J34" s="109"/>
      <c r="K34" s="100"/>
    </row>
    <row r="35" spans="1:11" ht="15.75">
      <c r="A35" s="56"/>
      <c r="B35" s="89" t="s">
        <v>71</v>
      </c>
      <c r="C35" s="58">
        <v>30</v>
      </c>
      <c r="D35" s="74">
        <v>2.28</v>
      </c>
      <c r="E35" s="74">
        <v>0.24</v>
      </c>
      <c r="F35" s="74">
        <v>14.85</v>
      </c>
      <c r="G35" s="74">
        <v>70.2</v>
      </c>
      <c r="H35" s="74"/>
      <c r="I35" s="183">
        <v>573</v>
      </c>
      <c r="J35" s="109"/>
      <c r="K35" s="100"/>
    </row>
    <row r="36" spans="1:11" ht="15.75">
      <c r="A36" s="4"/>
      <c r="B36" s="163" t="s">
        <v>83</v>
      </c>
      <c r="C36" s="59">
        <v>50</v>
      </c>
      <c r="D36" s="87">
        <v>8.31</v>
      </c>
      <c r="E36" s="87">
        <v>7.26</v>
      </c>
      <c r="F36" s="87">
        <v>14.26</v>
      </c>
      <c r="G36" s="87">
        <v>193.38</v>
      </c>
      <c r="H36" s="82">
        <v>0.07</v>
      </c>
      <c r="I36" s="105">
        <v>546</v>
      </c>
      <c r="J36" s="109"/>
      <c r="K36" s="100"/>
    </row>
    <row r="37" spans="1:11" ht="15.75">
      <c r="A37" s="4"/>
      <c r="B37" s="57" t="s">
        <v>164</v>
      </c>
      <c r="C37" s="58">
        <v>100</v>
      </c>
      <c r="D37" s="58">
        <v>1.09</v>
      </c>
      <c r="E37" s="58">
        <v>0.33</v>
      </c>
      <c r="F37" s="58">
        <v>20.24</v>
      </c>
      <c r="G37" s="58">
        <v>89</v>
      </c>
      <c r="H37" s="58"/>
      <c r="I37" s="108">
        <v>82</v>
      </c>
      <c r="J37" s="100"/>
      <c r="K37" s="100"/>
    </row>
    <row r="38" spans="1:11" ht="12.75">
      <c r="A38" s="4"/>
      <c r="B38" s="62"/>
      <c r="C38" s="94">
        <f aca="true" t="shared" si="1" ref="C38:H38">SUM(C32:C37)</f>
        <v>500</v>
      </c>
      <c r="D38" s="95">
        <f t="shared" si="1"/>
        <v>23.44</v>
      </c>
      <c r="E38" s="95">
        <f t="shared" si="1"/>
        <v>21.519999999999996</v>
      </c>
      <c r="F38" s="95">
        <f t="shared" si="1"/>
        <v>74.17999999999999</v>
      </c>
      <c r="G38" s="96">
        <f t="shared" si="1"/>
        <v>622.56</v>
      </c>
      <c r="H38" s="95">
        <f t="shared" si="1"/>
        <v>11.26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5"/>
      <c r="B40" s="6"/>
      <c r="C40" s="141"/>
      <c r="D40" s="144"/>
      <c r="E40" s="144"/>
      <c r="F40" s="144"/>
      <c r="G40" s="144"/>
      <c r="H40" s="144"/>
      <c r="I40" s="153"/>
      <c r="J40" s="147"/>
      <c r="K40" s="147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59.510000000000005</v>
      </c>
      <c r="E41" s="180">
        <f>E13+E16+E29+E38</f>
        <v>65.09</v>
      </c>
      <c r="F41" s="180">
        <f>F13+F16+F29+F38</f>
        <v>184.25</v>
      </c>
      <c r="G41" s="180">
        <f>G13+G16+G29+G38</f>
        <v>1596.63</v>
      </c>
      <c r="H41" s="180">
        <f>H13+H16+H29+H38</f>
        <v>18.67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17.510000000000005</v>
      </c>
      <c r="E43" s="52">
        <f>E41-E42</f>
        <v>18.090000000000003</v>
      </c>
      <c r="F43" s="52">
        <f>F41-F42</f>
        <v>-18.75</v>
      </c>
      <c r="G43" s="52">
        <f>G41-G42</f>
        <v>196.6300000000001</v>
      </c>
      <c r="H43" s="52">
        <f>H41-H42</f>
        <v>-26.33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3">
      <selection activeCell="K27" sqref="K27:K30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249</v>
      </c>
    </row>
    <row r="2" ht="12.75">
      <c r="A2" t="s">
        <v>216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2.75">
      <c r="A7" s="26" t="s">
        <v>14</v>
      </c>
      <c r="B7" s="68"/>
      <c r="C7" s="68"/>
      <c r="D7" s="68"/>
      <c r="E7" s="68"/>
      <c r="F7" s="68"/>
      <c r="G7" s="68"/>
      <c r="H7" s="68"/>
      <c r="I7" s="90"/>
      <c r="J7" s="100"/>
      <c r="K7" s="100"/>
      <c r="L7" s="99"/>
      <c r="M7" s="99"/>
    </row>
    <row r="8" spans="1:13" ht="15.75">
      <c r="A8" s="56"/>
      <c r="B8" s="57" t="s">
        <v>165</v>
      </c>
      <c r="C8" s="58">
        <v>150</v>
      </c>
      <c r="D8" s="78">
        <v>4.68</v>
      </c>
      <c r="E8" s="78">
        <v>4.88</v>
      </c>
      <c r="F8" s="78">
        <v>32.95</v>
      </c>
      <c r="G8" s="78">
        <v>194.51</v>
      </c>
      <c r="H8" s="78">
        <v>1.01</v>
      </c>
      <c r="I8" s="199">
        <v>231</v>
      </c>
      <c r="J8" s="272"/>
      <c r="K8" s="270"/>
      <c r="L8" s="99"/>
      <c r="M8" s="99"/>
    </row>
    <row r="9" spans="1:13" ht="15.75">
      <c r="A9" s="56"/>
      <c r="B9" s="57" t="s">
        <v>67</v>
      </c>
      <c r="C9" s="59">
        <v>30</v>
      </c>
      <c r="D9" s="59">
        <v>2.3</v>
      </c>
      <c r="E9" s="59">
        <v>0.9</v>
      </c>
      <c r="F9" s="59">
        <v>15.4</v>
      </c>
      <c r="G9" s="59">
        <v>78.3</v>
      </c>
      <c r="H9" s="74"/>
      <c r="I9" s="105">
        <v>576</v>
      </c>
      <c r="J9" s="109"/>
      <c r="K9" s="100"/>
      <c r="L9" s="99"/>
      <c r="M9" s="99"/>
    </row>
    <row r="10" spans="1:13" ht="15.75">
      <c r="A10" s="56"/>
      <c r="B10" s="76" t="s">
        <v>47</v>
      </c>
      <c r="C10" s="59">
        <v>150</v>
      </c>
      <c r="D10" s="87">
        <v>2.48</v>
      </c>
      <c r="E10" s="87">
        <v>2.18</v>
      </c>
      <c r="F10" s="87">
        <v>10.35</v>
      </c>
      <c r="G10" s="87">
        <v>70.5</v>
      </c>
      <c r="H10" s="87">
        <v>0.53</v>
      </c>
      <c r="I10" s="105">
        <v>462</v>
      </c>
      <c r="J10" s="109"/>
      <c r="K10" s="100"/>
      <c r="L10" s="99"/>
      <c r="M10" s="99"/>
    </row>
    <row r="11" spans="1:13" ht="15.75">
      <c r="A11" s="4"/>
      <c r="B11" s="57" t="s">
        <v>77</v>
      </c>
      <c r="C11" s="58">
        <v>30</v>
      </c>
      <c r="D11" s="58">
        <v>0.03</v>
      </c>
      <c r="E11" s="58"/>
      <c r="F11" s="58">
        <v>23.82</v>
      </c>
      <c r="G11" s="58">
        <v>96.3</v>
      </c>
      <c r="H11" s="58"/>
      <c r="I11" s="108"/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360</v>
      </c>
      <c r="D13" s="12">
        <f>SUM(D4:D11)</f>
        <v>9.489999999999998</v>
      </c>
      <c r="E13" s="12">
        <f>SUM(E4:E11)</f>
        <v>7.960000000000001</v>
      </c>
      <c r="F13" s="12">
        <f>SUM(F4:F11)</f>
        <v>82.52000000000001</v>
      </c>
      <c r="G13" s="12">
        <f>SUM(G4:G11)</f>
        <v>439.61</v>
      </c>
      <c r="H13" s="12">
        <f>SUM(H4:H11)</f>
        <v>1.54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65" t="s">
        <v>166</v>
      </c>
      <c r="C15" s="221">
        <v>100</v>
      </c>
      <c r="D15" s="59">
        <v>0.3</v>
      </c>
      <c r="E15" s="59">
        <v>0</v>
      </c>
      <c r="F15" s="59">
        <v>16.5</v>
      </c>
      <c r="G15" s="59">
        <v>68</v>
      </c>
      <c r="H15" s="82"/>
      <c r="I15" s="105">
        <v>501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0.3</v>
      </c>
      <c r="E16" s="38">
        <f t="shared" si="0"/>
        <v>0</v>
      </c>
      <c r="F16" s="38">
        <f t="shared" si="0"/>
        <v>16.5</v>
      </c>
      <c r="G16" s="38">
        <f t="shared" si="0"/>
        <v>68</v>
      </c>
      <c r="H16" s="38">
        <f t="shared" si="0"/>
        <v>0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7"/>
      <c r="B19" s="76" t="s">
        <v>167</v>
      </c>
      <c r="C19" s="77">
        <v>150</v>
      </c>
      <c r="D19" s="74">
        <v>1.5</v>
      </c>
      <c r="E19" s="74">
        <v>2.31</v>
      </c>
      <c r="F19" s="74">
        <v>6.68</v>
      </c>
      <c r="G19" s="74">
        <v>53.55</v>
      </c>
      <c r="H19" s="74">
        <v>0.3</v>
      </c>
      <c r="I19" s="105">
        <v>128</v>
      </c>
      <c r="J19" s="100"/>
      <c r="K19" s="100"/>
      <c r="L19" s="99"/>
    </row>
    <row r="20" spans="1:12" ht="15.75">
      <c r="A20" s="1"/>
      <c r="B20" s="65" t="s">
        <v>76</v>
      </c>
      <c r="C20" s="80">
        <v>80</v>
      </c>
      <c r="D20" s="75">
        <v>7.16</v>
      </c>
      <c r="E20" s="75">
        <v>5.28</v>
      </c>
      <c r="F20" s="75">
        <v>2.06</v>
      </c>
      <c r="G20" s="75">
        <v>84.67</v>
      </c>
      <c r="H20" s="75">
        <v>6.16</v>
      </c>
      <c r="I20" s="104">
        <v>329</v>
      </c>
      <c r="J20" s="269"/>
      <c r="K20" s="270"/>
      <c r="L20" s="99"/>
    </row>
    <row r="21" spans="1:12" ht="15.75">
      <c r="A21" s="1"/>
      <c r="B21" s="118" t="s">
        <v>153</v>
      </c>
      <c r="C21" s="59">
        <v>80</v>
      </c>
      <c r="D21" s="74">
        <v>2.15</v>
      </c>
      <c r="E21" s="74">
        <v>3.18</v>
      </c>
      <c r="F21" s="74">
        <v>4.61</v>
      </c>
      <c r="G21" s="74">
        <v>55.65</v>
      </c>
      <c r="H21" s="74">
        <v>1.91</v>
      </c>
      <c r="I21" s="105">
        <v>377</v>
      </c>
      <c r="J21" s="112"/>
      <c r="K21" s="100"/>
      <c r="L21" s="99"/>
    </row>
    <row r="22" spans="1:12" ht="15.75">
      <c r="A22" s="1"/>
      <c r="B22" s="162" t="s">
        <v>168</v>
      </c>
      <c r="C22" s="66">
        <v>150</v>
      </c>
      <c r="D22" s="75">
        <v>0.15</v>
      </c>
      <c r="E22" s="75">
        <v>0.08</v>
      </c>
      <c r="F22" s="75">
        <v>8.03</v>
      </c>
      <c r="G22" s="124">
        <v>33</v>
      </c>
      <c r="H22" s="75">
        <v>12.38</v>
      </c>
      <c r="I22" s="104">
        <v>491</v>
      </c>
      <c r="J22" s="112"/>
      <c r="K22" s="100"/>
      <c r="L22" s="99"/>
    </row>
    <row r="23" spans="1:12" ht="15.75">
      <c r="A23" s="1"/>
      <c r="B23" s="57" t="s">
        <v>44</v>
      </c>
      <c r="C23" s="77">
        <v>40</v>
      </c>
      <c r="D23" s="59">
        <v>3.2</v>
      </c>
      <c r="E23" s="59">
        <v>0.64</v>
      </c>
      <c r="F23" s="59">
        <v>16.4</v>
      </c>
      <c r="G23" s="59">
        <v>82.4</v>
      </c>
      <c r="H23" s="59"/>
      <c r="I23" s="191">
        <v>574</v>
      </c>
      <c r="J23" s="109"/>
      <c r="K23" s="100"/>
      <c r="L23" s="99"/>
    </row>
    <row r="24" spans="1:12" ht="15.75">
      <c r="A24" s="1"/>
      <c r="B24" s="118"/>
      <c r="C24" s="59"/>
      <c r="D24" s="59"/>
      <c r="E24" s="59"/>
      <c r="F24" s="59"/>
      <c r="G24" s="59"/>
      <c r="H24" s="59"/>
      <c r="I24" s="28"/>
      <c r="J24" s="109"/>
      <c r="K24" s="100"/>
      <c r="L24" s="99"/>
    </row>
    <row r="25" spans="1:12" ht="15.75">
      <c r="A25" s="1"/>
      <c r="B25" s="118"/>
      <c r="C25" s="59"/>
      <c r="D25" s="59"/>
      <c r="E25" s="59"/>
      <c r="F25" s="59"/>
      <c r="G25" s="59"/>
      <c r="H25" s="59"/>
      <c r="I25" s="28"/>
      <c r="J25" s="109"/>
      <c r="K25" s="100"/>
      <c r="L25" s="99"/>
    </row>
    <row r="26" spans="1:12" ht="15.75">
      <c r="A26" s="1"/>
      <c r="B26" s="163"/>
      <c r="C26" s="2"/>
      <c r="D26" s="14"/>
      <c r="E26" s="14"/>
      <c r="F26" s="2"/>
      <c r="G26" s="14"/>
      <c r="H26" s="14"/>
      <c r="I26" s="2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 aca="true" t="shared" si="1" ref="C29:H29">SUM(C19:C28)</f>
        <v>500</v>
      </c>
      <c r="D29" s="12">
        <f t="shared" si="1"/>
        <v>14.16</v>
      </c>
      <c r="E29" s="12">
        <f t="shared" si="1"/>
        <v>11.49</v>
      </c>
      <c r="F29" s="12">
        <f t="shared" si="1"/>
        <v>37.78</v>
      </c>
      <c r="G29" s="12">
        <f t="shared" si="1"/>
        <v>309.27</v>
      </c>
      <c r="H29" s="12">
        <f t="shared" si="1"/>
        <v>20.75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65" t="s">
        <v>169</v>
      </c>
      <c r="C32" s="185">
        <v>100</v>
      </c>
      <c r="D32" s="185">
        <v>14.63</v>
      </c>
      <c r="E32" s="185">
        <v>14.15</v>
      </c>
      <c r="F32" s="185">
        <v>1.73</v>
      </c>
      <c r="G32" s="185">
        <v>192.05</v>
      </c>
      <c r="H32" s="185">
        <v>0.23</v>
      </c>
      <c r="I32" s="196">
        <v>274</v>
      </c>
      <c r="J32" s="109"/>
      <c r="K32" s="100"/>
    </row>
    <row r="33" spans="1:11" ht="15.75">
      <c r="A33" s="56"/>
      <c r="B33" s="132" t="s">
        <v>42</v>
      </c>
      <c r="C33" s="243">
        <v>180</v>
      </c>
      <c r="D33" s="129">
        <v>1.44</v>
      </c>
      <c r="E33" s="129">
        <v>1.17</v>
      </c>
      <c r="F33" s="129">
        <v>10.35</v>
      </c>
      <c r="G33" s="129">
        <v>57.6</v>
      </c>
      <c r="H33" s="129">
        <v>0.27</v>
      </c>
      <c r="I33" s="105">
        <v>460</v>
      </c>
      <c r="J33" s="188"/>
      <c r="K33" s="100"/>
    </row>
    <row r="34" spans="1:11" ht="15.75">
      <c r="A34" s="56"/>
      <c r="B34" s="160" t="s">
        <v>71</v>
      </c>
      <c r="C34" s="58">
        <v>30</v>
      </c>
      <c r="D34" s="74">
        <v>2.28</v>
      </c>
      <c r="E34" s="74">
        <v>0.24</v>
      </c>
      <c r="F34" s="74">
        <v>14.85</v>
      </c>
      <c r="G34" s="74">
        <v>70.2</v>
      </c>
      <c r="H34" s="74"/>
      <c r="I34" s="183">
        <v>573</v>
      </c>
      <c r="J34" s="109"/>
      <c r="K34" s="100"/>
    </row>
    <row r="35" spans="1:11" ht="15.75">
      <c r="A35" s="56"/>
      <c r="B35" s="163" t="s">
        <v>170</v>
      </c>
      <c r="C35" s="66">
        <v>50</v>
      </c>
      <c r="D35" s="66">
        <v>3.56</v>
      </c>
      <c r="E35" s="66">
        <v>6.64</v>
      </c>
      <c r="F35" s="66">
        <v>23.9</v>
      </c>
      <c r="G35" s="66">
        <v>170.15</v>
      </c>
      <c r="H35" s="66"/>
      <c r="I35" s="105">
        <v>543</v>
      </c>
      <c r="J35" s="109"/>
      <c r="K35" s="100"/>
    </row>
    <row r="36" spans="1:11" ht="15.75">
      <c r="A36" s="4"/>
      <c r="B36" s="57" t="s">
        <v>164</v>
      </c>
      <c r="C36" s="58">
        <v>110</v>
      </c>
      <c r="D36" s="58">
        <v>1.2</v>
      </c>
      <c r="E36" s="58">
        <v>0.36</v>
      </c>
      <c r="F36" s="58">
        <v>22.2</v>
      </c>
      <c r="G36" s="58">
        <v>97.9</v>
      </c>
      <c r="H36" s="58"/>
      <c r="I36" s="108">
        <v>82</v>
      </c>
      <c r="J36" s="109"/>
      <c r="K36" s="100"/>
    </row>
    <row r="37" spans="1:11" ht="15.75">
      <c r="A37" s="4"/>
      <c r="B37" s="84"/>
      <c r="C37" s="66"/>
      <c r="D37" s="66"/>
      <c r="E37" s="66"/>
      <c r="F37" s="66"/>
      <c r="G37" s="66"/>
      <c r="H37" s="66"/>
      <c r="I37" s="64"/>
      <c r="J37" s="100"/>
      <c r="K37" s="100"/>
    </row>
    <row r="38" spans="1:11" ht="12.75">
      <c r="A38" s="4"/>
      <c r="B38" s="62"/>
      <c r="C38" s="94">
        <f aca="true" t="shared" si="2" ref="C38:H38">SUM(C32:C37)</f>
        <v>470</v>
      </c>
      <c r="D38" s="95">
        <f t="shared" si="2"/>
        <v>23.11</v>
      </c>
      <c r="E38" s="95">
        <f t="shared" si="2"/>
        <v>22.56</v>
      </c>
      <c r="F38" s="95">
        <f t="shared" si="2"/>
        <v>73.03</v>
      </c>
      <c r="G38" s="96">
        <f t="shared" si="2"/>
        <v>587.9</v>
      </c>
      <c r="H38" s="95">
        <f t="shared" si="2"/>
        <v>0.5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4"/>
      <c r="B40" s="1"/>
      <c r="C40" s="2"/>
      <c r="D40" s="2"/>
      <c r="E40" s="2"/>
      <c r="F40" s="2"/>
      <c r="G40" s="2"/>
      <c r="H40" s="2"/>
      <c r="I40" s="28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47.06</v>
      </c>
      <c r="E41" s="180">
        <f>E13+E16+E29+E38</f>
        <v>42.010000000000005</v>
      </c>
      <c r="F41" s="180">
        <f>F13+F16+F29+F38</f>
        <v>209.83</v>
      </c>
      <c r="G41" s="180">
        <f>G13+G16+G29+G38</f>
        <v>1404.78</v>
      </c>
      <c r="H41" s="180">
        <f>H13+H16+H29+H38</f>
        <v>22.79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5.060000000000002</v>
      </c>
      <c r="E43" s="52">
        <f>E41-E42</f>
        <v>-4.989999999999995</v>
      </c>
      <c r="F43" s="52">
        <f>F41-F42</f>
        <v>6.8300000000000125</v>
      </c>
      <c r="G43" s="52">
        <f>G41-G42</f>
        <v>4.779999999999973</v>
      </c>
      <c r="H43" s="52">
        <f>H41-H42</f>
        <v>-22.21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9">
      <selection activeCell="K35" sqref="K35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248</v>
      </c>
    </row>
    <row r="2" ht="12.75">
      <c r="A2" t="s">
        <v>217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2.75">
      <c r="A7" s="26" t="s">
        <v>14</v>
      </c>
      <c r="B7" s="68"/>
      <c r="C7" s="68"/>
      <c r="D7" s="68"/>
      <c r="E7" s="68"/>
      <c r="F7" s="68"/>
      <c r="G7" s="68"/>
      <c r="H7" s="68"/>
      <c r="I7" s="90"/>
      <c r="J7" s="100"/>
      <c r="K7" s="100"/>
      <c r="L7" s="99"/>
      <c r="M7" s="99"/>
    </row>
    <row r="8" spans="1:13" ht="15.75">
      <c r="A8" s="56"/>
      <c r="B8" s="57" t="s">
        <v>171</v>
      </c>
      <c r="C8" s="210">
        <v>130</v>
      </c>
      <c r="D8" s="211">
        <v>4.5</v>
      </c>
      <c r="E8" s="211">
        <v>5.37</v>
      </c>
      <c r="F8" s="211">
        <v>18.47</v>
      </c>
      <c r="G8" s="211">
        <v>140.44</v>
      </c>
      <c r="H8" s="211">
        <v>0.96</v>
      </c>
      <c r="I8" s="212">
        <v>234</v>
      </c>
      <c r="J8" s="272"/>
      <c r="K8" s="270"/>
      <c r="L8" s="99"/>
      <c r="M8" s="99"/>
    </row>
    <row r="9" spans="1:13" ht="15.75">
      <c r="A9" s="56"/>
      <c r="B9" s="132" t="s">
        <v>42</v>
      </c>
      <c r="C9" s="243">
        <v>180</v>
      </c>
      <c r="D9" s="129">
        <v>1.44</v>
      </c>
      <c r="E9" s="129">
        <v>1.17</v>
      </c>
      <c r="F9" s="129">
        <v>10.35</v>
      </c>
      <c r="G9" s="129">
        <v>57.6</v>
      </c>
      <c r="H9" s="129">
        <v>0.27</v>
      </c>
      <c r="I9" s="178">
        <v>460</v>
      </c>
      <c r="J9" s="109"/>
      <c r="K9" s="100"/>
      <c r="L9" s="99"/>
      <c r="M9" s="99"/>
    </row>
    <row r="10" spans="1:13" ht="31.5">
      <c r="A10" s="56"/>
      <c r="B10" s="57" t="s">
        <v>158</v>
      </c>
      <c r="C10" s="131">
        <v>40</v>
      </c>
      <c r="D10" s="74">
        <v>1.6</v>
      </c>
      <c r="E10" s="74">
        <v>3.8</v>
      </c>
      <c r="F10" s="74">
        <v>20.2</v>
      </c>
      <c r="G10" s="74">
        <v>121</v>
      </c>
      <c r="H10" s="74">
        <v>0.1</v>
      </c>
      <c r="I10" s="105">
        <v>73</v>
      </c>
      <c r="J10" s="109"/>
      <c r="K10" s="100"/>
      <c r="L10" s="99"/>
      <c r="M10" s="99"/>
    </row>
    <row r="11" spans="1:13" ht="15.75">
      <c r="A11" s="4"/>
      <c r="B11" s="89"/>
      <c r="C11" s="59"/>
      <c r="D11" s="59"/>
      <c r="E11" s="59"/>
      <c r="F11" s="59"/>
      <c r="G11" s="59"/>
      <c r="H11" s="59"/>
      <c r="I11" s="140"/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350</v>
      </c>
      <c r="D13" s="12">
        <f>SUM(D4:D11)</f>
        <v>7.539999999999999</v>
      </c>
      <c r="E13" s="12">
        <f>SUM(E4:E11)</f>
        <v>10.34</v>
      </c>
      <c r="F13" s="12">
        <f>SUM(F4:F11)</f>
        <v>49.019999999999996</v>
      </c>
      <c r="G13" s="12">
        <f>SUM(G4:G11)</f>
        <v>319.03999999999996</v>
      </c>
      <c r="H13" s="12">
        <f>SUM(H4:H11)</f>
        <v>1.33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76" t="s">
        <v>172</v>
      </c>
      <c r="C15" s="185">
        <v>100</v>
      </c>
      <c r="D15" s="213">
        <v>4</v>
      </c>
      <c r="E15" s="213">
        <v>3.7</v>
      </c>
      <c r="F15" s="213">
        <v>23.7</v>
      </c>
      <c r="G15" s="213">
        <v>138.2</v>
      </c>
      <c r="H15" s="213"/>
      <c r="I15" s="214">
        <v>470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4</v>
      </c>
      <c r="E16" s="38">
        <f t="shared" si="0"/>
        <v>3.7</v>
      </c>
      <c r="F16" s="38">
        <f t="shared" si="0"/>
        <v>23.7</v>
      </c>
      <c r="G16" s="38">
        <f t="shared" si="0"/>
        <v>138.2</v>
      </c>
      <c r="H16" s="38">
        <f t="shared" si="0"/>
        <v>0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7"/>
      <c r="B19" s="120" t="s">
        <v>69</v>
      </c>
      <c r="C19" s="192">
        <v>40</v>
      </c>
      <c r="D19" s="192">
        <v>0.55</v>
      </c>
      <c r="E19" s="192">
        <v>1.5</v>
      </c>
      <c r="F19" s="192">
        <v>2.57</v>
      </c>
      <c r="G19" s="192">
        <v>26.14</v>
      </c>
      <c r="H19" s="192">
        <v>1.38</v>
      </c>
      <c r="I19" s="183">
        <v>54</v>
      </c>
      <c r="J19" s="100"/>
      <c r="K19" s="100"/>
      <c r="L19" s="99"/>
    </row>
    <row r="20" spans="1:12" ht="15.75">
      <c r="A20" s="1"/>
      <c r="B20" s="85" t="s">
        <v>222</v>
      </c>
      <c r="C20" s="59">
        <v>150</v>
      </c>
      <c r="D20" s="74">
        <v>3.78</v>
      </c>
      <c r="E20" s="74">
        <v>2.15</v>
      </c>
      <c r="F20" s="74">
        <v>8.76</v>
      </c>
      <c r="G20" s="74">
        <v>69.45</v>
      </c>
      <c r="H20" s="78">
        <v>2.85</v>
      </c>
      <c r="I20" s="105">
        <v>113</v>
      </c>
      <c r="J20" s="269"/>
      <c r="K20" s="270"/>
      <c r="L20" s="99"/>
    </row>
    <row r="21" spans="1:12" ht="15.75">
      <c r="A21" s="1"/>
      <c r="B21" s="65" t="s">
        <v>173</v>
      </c>
      <c r="C21" s="80">
        <v>20</v>
      </c>
      <c r="D21" s="75">
        <v>1.49</v>
      </c>
      <c r="E21" s="75">
        <v>0.16</v>
      </c>
      <c r="F21" s="75">
        <v>9.15</v>
      </c>
      <c r="G21" s="75">
        <v>43.98</v>
      </c>
      <c r="H21" s="75"/>
      <c r="I21" s="104">
        <v>143</v>
      </c>
      <c r="J21" s="112"/>
      <c r="K21" s="100"/>
      <c r="L21" s="99"/>
    </row>
    <row r="22" spans="1:12" ht="15.75">
      <c r="A22" s="1"/>
      <c r="B22" s="65" t="s">
        <v>174</v>
      </c>
      <c r="C22" s="80">
        <v>60</v>
      </c>
      <c r="D22" s="75">
        <v>5.69</v>
      </c>
      <c r="E22" s="75">
        <v>6.63</v>
      </c>
      <c r="F22" s="75">
        <v>1.55</v>
      </c>
      <c r="G22" s="75">
        <v>87.86</v>
      </c>
      <c r="H22" s="75">
        <v>0.22</v>
      </c>
      <c r="I22" s="104">
        <v>367</v>
      </c>
      <c r="J22" s="112"/>
      <c r="K22" s="100"/>
      <c r="L22" s="99"/>
    </row>
    <row r="23" spans="1:12" ht="15.75">
      <c r="A23" s="1"/>
      <c r="B23" s="118" t="s">
        <v>161</v>
      </c>
      <c r="C23" s="59">
        <v>110</v>
      </c>
      <c r="D23" s="59">
        <v>4.07</v>
      </c>
      <c r="E23" s="59">
        <v>3.63</v>
      </c>
      <c r="F23" s="59">
        <v>21.67</v>
      </c>
      <c r="G23" s="59">
        <v>135.3</v>
      </c>
      <c r="H23" s="59">
        <v>0</v>
      </c>
      <c r="I23" s="105">
        <v>256</v>
      </c>
      <c r="J23" s="109"/>
      <c r="K23" s="100"/>
      <c r="L23" s="99"/>
    </row>
    <row r="24" spans="1:12" ht="15.75">
      <c r="A24" s="1"/>
      <c r="B24" s="118" t="s">
        <v>175</v>
      </c>
      <c r="C24" s="59">
        <v>150</v>
      </c>
      <c r="D24" s="59">
        <v>0.75</v>
      </c>
      <c r="E24" s="59">
        <v>0.15</v>
      </c>
      <c r="F24" s="59">
        <v>15.15</v>
      </c>
      <c r="G24" s="59">
        <v>64.5</v>
      </c>
      <c r="H24" s="59">
        <v>3</v>
      </c>
      <c r="I24" s="105">
        <v>501</v>
      </c>
      <c r="J24" s="109"/>
      <c r="K24" s="100"/>
      <c r="L24" s="99"/>
    </row>
    <row r="25" spans="1:12" ht="15.75">
      <c r="A25" s="1"/>
      <c r="B25" s="57" t="s">
        <v>44</v>
      </c>
      <c r="C25" s="77">
        <v>40</v>
      </c>
      <c r="D25" s="59">
        <v>3.2</v>
      </c>
      <c r="E25" s="59">
        <v>0.64</v>
      </c>
      <c r="F25" s="59">
        <v>16.4</v>
      </c>
      <c r="G25" s="59">
        <v>82.4</v>
      </c>
      <c r="H25" s="59"/>
      <c r="I25" s="191">
        <v>574</v>
      </c>
      <c r="J25" s="109"/>
      <c r="K25" s="100"/>
      <c r="L25" s="99"/>
    </row>
    <row r="26" spans="1:12" ht="15.75">
      <c r="A26" s="1"/>
      <c r="B26" s="163"/>
      <c r="C26" s="2"/>
      <c r="D26" s="14"/>
      <c r="E26" s="14"/>
      <c r="F26" s="2"/>
      <c r="G26" s="14"/>
      <c r="H26" s="14"/>
      <c r="I26" s="2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 aca="true" t="shared" si="1" ref="C29:H29">SUM(C19:C28)</f>
        <v>570</v>
      </c>
      <c r="D29" s="12">
        <f t="shared" si="1"/>
        <v>19.53</v>
      </c>
      <c r="E29" s="12">
        <f t="shared" si="1"/>
        <v>14.860000000000001</v>
      </c>
      <c r="F29" s="12">
        <f t="shared" si="1"/>
        <v>75.25</v>
      </c>
      <c r="G29" s="12">
        <f t="shared" si="1"/>
        <v>509.63</v>
      </c>
      <c r="H29" s="12">
        <f t="shared" si="1"/>
        <v>7.45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65" t="s">
        <v>78</v>
      </c>
      <c r="C32" s="66">
        <v>120</v>
      </c>
      <c r="D32" s="66">
        <v>8.16</v>
      </c>
      <c r="E32" s="66">
        <v>8.16</v>
      </c>
      <c r="F32" s="66">
        <v>8.16</v>
      </c>
      <c r="G32" s="66">
        <v>138.72</v>
      </c>
      <c r="H32" s="66">
        <v>3.46</v>
      </c>
      <c r="I32" s="105">
        <v>322</v>
      </c>
      <c r="J32" s="109"/>
      <c r="K32" s="100"/>
    </row>
    <row r="33" spans="1:11" ht="15.75">
      <c r="A33" s="56"/>
      <c r="B33" s="215" t="s">
        <v>70</v>
      </c>
      <c r="C33" s="129">
        <v>150</v>
      </c>
      <c r="D33" s="242"/>
      <c r="E33" s="242"/>
      <c r="F33" s="242">
        <v>11.25</v>
      </c>
      <c r="G33" s="242">
        <v>45</v>
      </c>
      <c r="H33" s="197"/>
      <c r="I33" s="198">
        <v>484</v>
      </c>
      <c r="J33" s="188"/>
      <c r="K33" s="100"/>
    </row>
    <row r="34" spans="1:11" ht="15.75">
      <c r="A34" s="56"/>
      <c r="B34" s="194" t="s">
        <v>135</v>
      </c>
      <c r="C34" s="185">
        <v>100</v>
      </c>
      <c r="D34" s="216">
        <v>0.4</v>
      </c>
      <c r="E34" s="216">
        <v>0.4</v>
      </c>
      <c r="F34" s="216">
        <v>9.8</v>
      </c>
      <c r="G34" s="185">
        <v>44</v>
      </c>
      <c r="H34" s="195">
        <v>7</v>
      </c>
      <c r="I34" s="196">
        <v>82</v>
      </c>
      <c r="J34" s="109"/>
      <c r="K34" s="100"/>
    </row>
    <row r="35" spans="1:11" ht="15.75">
      <c r="A35" s="56"/>
      <c r="B35" s="160" t="s">
        <v>71</v>
      </c>
      <c r="C35" s="58">
        <v>30</v>
      </c>
      <c r="D35" s="74">
        <v>2.28</v>
      </c>
      <c r="E35" s="74">
        <v>0.24</v>
      </c>
      <c r="F35" s="74">
        <v>14.85</v>
      </c>
      <c r="G35" s="74">
        <v>70.2</v>
      </c>
      <c r="H35" s="74"/>
      <c r="I35" s="183">
        <v>573</v>
      </c>
      <c r="J35" s="109"/>
      <c r="K35" s="100"/>
    </row>
    <row r="36" spans="1:11" ht="15.75">
      <c r="A36" s="4"/>
      <c r="B36" s="163" t="s">
        <v>79</v>
      </c>
      <c r="C36" s="59">
        <v>55</v>
      </c>
      <c r="D36" s="87">
        <v>4.16</v>
      </c>
      <c r="E36" s="87">
        <v>6.47</v>
      </c>
      <c r="F36" s="87">
        <v>16.7</v>
      </c>
      <c r="G36" s="87">
        <v>141.57</v>
      </c>
      <c r="H36" s="82">
        <v>0.33</v>
      </c>
      <c r="I36" s="105">
        <v>523</v>
      </c>
      <c r="J36" s="109"/>
      <c r="K36" s="100"/>
    </row>
    <row r="37" spans="1:11" ht="15.75">
      <c r="A37" s="4"/>
      <c r="B37" s="84"/>
      <c r="C37" s="66"/>
      <c r="D37" s="66"/>
      <c r="E37" s="66"/>
      <c r="F37" s="66"/>
      <c r="G37" s="66"/>
      <c r="H37" s="66"/>
      <c r="I37" s="64"/>
      <c r="J37" s="100"/>
      <c r="K37" s="100"/>
    </row>
    <row r="38" spans="1:11" ht="12.75">
      <c r="A38" s="4"/>
      <c r="B38" s="62"/>
      <c r="C38" s="94">
        <f aca="true" t="shared" si="2" ref="C38:H38">SUM(C32:C37)</f>
        <v>455</v>
      </c>
      <c r="D38" s="95">
        <f t="shared" si="2"/>
        <v>15</v>
      </c>
      <c r="E38" s="95">
        <f t="shared" si="2"/>
        <v>15.27</v>
      </c>
      <c r="F38" s="95">
        <f t="shared" si="2"/>
        <v>60.760000000000005</v>
      </c>
      <c r="G38" s="96">
        <f t="shared" si="2"/>
        <v>439.49</v>
      </c>
      <c r="H38" s="95">
        <f t="shared" si="2"/>
        <v>10.790000000000001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4"/>
      <c r="B40" s="1"/>
      <c r="C40" s="2"/>
      <c r="D40" s="2"/>
      <c r="E40" s="2"/>
      <c r="F40" s="2"/>
      <c r="G40" s="2"/>
      <c r="H40" s="2"/>
      <c r="I40" s="28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46.07</v>
      </c>
      <c r="E41" s="180">
        <f>E13+E16+E29+E38</f>
        <v>44.17</v>
      </c>
      <c r="F41" s="180">
        <f>F13+F16+F29+F38</f>
        <v>208.73000000000002</v>
      </c>
      <c r="G41" s="180">
        <f>G13+G16+G29+G38</f>
        <v>1406.36</v>
      </c>
      <c r="H41" s="180">
        <f>H13+H16+H29+H38</f>
        <v>19.57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4.07</v>
      </c>
      <c r="E43" s="52">
        <f>E41-E42</f>
        <v>-2.8299999999999983</v>
      </c>
      <c r="F43" s="52">
        <f>F41-F42</f>
        <v>5.730000000000018</v>
      </c>
      <c r="G43" s="52">
        <f>G41-G42</f>
        <v>6.3599999999999</v>
      </c>
      <c r="H43" s="52">
        <f>H41-H42</f>
        <v>-25.43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3">
      <selection activeCell="K33" sqref="K33:K34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248</v>
      </c>
    </row>
    <row r="2" ht="12.75">
      <c r="A2" t="s">
        <v>218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2.75">
      <c r="A7" s="26" t="s">
        <v>14</v>
      </c>
      <c r="B7" s="68"/>
      <c r="C7" s="68"/>
      <c r="D7" s="68"/>
      <c r="E7" s="68"/>
      <c r="F7" s="68"/>
      <c r="G7" s="68"/>
      <c r="H7" s="68"/>
      <c r="I7" s="90"/>
      <c r="J7" s="100"/>
      <c r="K7" s="100"/>
      <c r="L7" s="99"/>
      <c r="M7" s="99"/>
    </row>
    <row r="8" spans="1:13" ht="15.75">
      <c r="A8" s="56"/>
      <c r="B8" s="217" t="s">
        <v>129</v>
      </c>
      <c r="C8" s="58">
        <v>150</v>
      </c>
      <c r="D8" s="58">
        <v>4.32</v>
      </c>
      <c r="E8" s="58">
        <v>4.86</v>
      </c>
      <c r="F8" s="58">
        <v>14.78</v>
      </c>
      <c r="G8" s="58">
        <v>120.15</v>
      </c>
      <c r="H8" s="58">
        <v>0.68</v>
      </c>
      <c r="I8" s="218">
        <v>139</v>
      </c>
      <c r="J8" s="272"/>
      <c r="K8" s="270"/>
      <c r="L8" s="99"/>
      <c r="M8" s="99"/>
    </row>
    <row r="9" spans="1:13" ht="15.75">
      <c r="A9" s="56"/>
      <c r="B9" s="57" t="s">
        <v>46</v>
      </c>
      <c r="C9" s="58">
        <v>180</v>
      </c>
      <c r="D9" s="78">
        <v>2.52</v>
      </c>
      <c r="E9" s="78">
        <v>2.25</v>
      </c>
      <c r="F9" s="78">
        <v>12.24</v>
      </c>
      <c r="G9" s="78">
        <v>79.2</v>
      </c>
      <c r="H9" s="78">
        <v>0.63</v>
      </c>
      <c r="I9" s="116">
        <v>465</v>
      </c>
      <c r="J9" s="109"/>
      <c r="K9" s="100"/>
      <c r="L9" s="99"/>
      <c r="M9" s="99"/>
    </row>
    <row r="10" spans="1:13" ht="15.75">
      <c r="A10" s="56"/>
      <c r="B10" s="57" t="s">
        <v>67</v>
      </c>
      <c r="C10" s="59">
        <v>30</v>
      </c>
      <c r="D10" s="59">
        <v>2.3</v>
      </c>
      <c r="E10" s="59">
        <v>0.9</v>
      </c>
      <c r="F10" s="59">
        <v>15.4</v>
      </c>
      <c r="G10" s="59">
        <v>78.3</v>
      </c>
      <c r="H10" s="74"/>
      <c r="I10" s="105">
        <v>576</v>
      </c>
      <c r="J10" s="109"/>
      <c r="K10" s="100"/>
      <c r="L10" s="99"/>
      <c r="M10" s="99"/>
    </row>
    <row r="11" spans="1:13" ht="15.75">
      <c r="A11" s="4"/>
      <c r="B11" s="57"/>
      <c r="C11" s="58"/>
      <c r="D11" s="58"/>
      <c r="E11" s="58"/>
      <c r="F11" s="58"/>
      <c r="G11" s="58"/>
      <c r="H11" s="58"/>
      <c r="I11" s="108"/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360</v>
      </c>
      <c r="D13" s="12">
        <f>SUM(D4:D11)</f>
        <v>9.14</v>
      </c>
      <c r="E13" s="12">
        <f>SUM(E4:E11)</f>
        <v>8.01</v>
      </c>
      <c r="F13" s="12">
        <f>SUM(F4:F11)</f>
        <v>42.42</v>
      </c>
      <c r="G13" s="12">
        <f>SUM(G4:G11)</f>
        <v>277.65000000000003</v>
      </c>
      <c r="H13" s="12">
        <f>SUM(H4:H11)</f>
        <v>1.31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76" t="s">
        <v>149</v>
      </c>
      <c r="C15" s="59">
        <v>100</v>
      </c>
      <c r="D15" s="87">
        <v>3.2</v>
      </c>
      <c r="E15" s="87">
        <v>2.4</v>
      </c>
      <c r="F15" s="87">
        <v>4.5</v>
      </c>
      <c r="G15" s="87">
        <v>52</v>
      </c>
      <c r="H15" s="87"/>
      <c r="I15" s="117">
        <v>470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3.2</v>
      </c>
      <c r="E16" s="38">
        <f t="shared" si="0"/>
        <v>2.4</v>
      </c>
      <c r="F16" s="38">
        <f t="shared" si="0"/>
        <v>4.5</v>
      </c>
      <c r="G16" s="38">
        <f t="shared" si="0"/>
        <v>52</v>
      </c>
      <c r="H16" s="38">
        <f t="shared" si="0"/>
        <v>0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3.5" thickBot="1">
      <c r="A18" s="26" t="s">
        <v>15</v>
      </c>
      <c r="B18" s="3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7"/>
      <c r="B19" s="219" t="s">
        <v>150</v>
      </c>
      <c r="C19" s="201">
        <v>40</v>
      </c>
      <c r="D19" s="201">
        <v>0.69</v>
      </c>
      <c r="E19" s="201">
        <v>1.92</v>
      </c>
      <c r="F19" s="201">
        <v>4.12</v>
      </c>
      <c r="G19" s="201">
        <v>41.4</v>
      </c>
      <c r="H19" s="201">
        <v>0.27</v>
      </c>
      <c r="I19" s="203">
        <v>170</v>
      </c>
      <c r="J19" s="100"/>
      <c r="K19" s="100"/>
      <c r="L19" s="99"/>
    </row>
    <row r="20" spans="1:12" ht="15.75">
      <c r="A20" s="1"/>
      <c r="B20" s="85" t="s">
        <v>176</v>
      </c>
      <c r="C20" s="59">
        <v>150</v>
      </c>
      <c r="D20" s="74">
        <v>5.58</v>
      </c>
      <c r="E20" s="74">
        <v>6.84</v>
      </c>
      <c r="F20" s="74">
        <v>6.03</v>
      </c>
      <c r="G20" s="74">
        <v>108</v>
      </c>
      <c r="H20" s="78">
        <v>3.45</v>
      </c>
      <c r="I20" s="105">
        <v>122</v>
      </c>
      <c r="J20" s="269"/>
      <c r="K20" s="270"/>
      <c r="L20" s="99"/>
    </row>
    <row r="21" spans="1:12" ht="15.75">
      <c r="A21" s="1"/>
      <c r="B21" s="65" t="s">
        <v>177</v>
      </c>
      <c r="C21" s="80">
        <v>110</v>
      </c>
      <c r="D21" s="75">
        <v>10.34</v>
      </c>
      <c r="E21" s="75">
        <v>7.87</v>
      </c>
      <c r="F21" s="75">
        <v>14.19</v>
      </c>
      <c r="G21" s="75">
        <v>168.85</v>
      </c>
      <c r="H21" s="75">
        <v>8.25</v>
      </c>
      <c r="I21" s="104">
        <v>328</v>
      </c>
      <c r="J21" s="112"/>
      <c r="K21" s="100"/>
      <c r="L21" s="99"/>
    </row>
    <row r="22" spans="1:12" ht="15.75">
      <c r="A22" s="1"/>
      <c r="B22" s="215" t="s">
        <v>250</v>
      </c>
      <c r="C22" s="185">
        <v>150</v>
      </c>
      <c r="D22" s="185">
        <v>0.38</v>
      </c>
      <c r="E22" s="185">
        <v>0.15</v>
      </c>
      <c r="F22" s="185">
        <v>11.7</v>
      </c>
      <c r="G22" s="185">
        <v>50.25</v>
      </c>
      <c r="H22" s="185">
        <v>6.83</v>
      </c>
      <c r="I22" s="220">
        <v>488</v>
      </c>
      <c r="J22" s="112"/>
      <c r="K22" s="100"/>
      <c r="L22" s="99"/>
    </row>
    <row r="23" spans="1:12" ht="15.75">
      <c r="A23" s="1"/>
      <c r="B23" s="57" t="s">
        <v>44</v>
      </c>
      <c r="C23" s="77">
        <v>40</v>
      </c>
      <c r="D23" s="59">
        <v>3.2</v>
      </c>
      <c r="E23" s="59">
        <v>0.64</v>
      </c>
      <c r="F23" s="59">
        <v>16.4</v>
      </c>
      <c r="G23" s="59">
        <v>82.4</v>
      </c>
      <c r="H23" s="59"/>
      <c r="I23" s="191">
        <v>574</v>
      </c>
      <c r="J23" s="109"/>
      <c r="K23" s="100"/>
      <c r="L23" s="99"/>
    </row>
    <row r="24" spans="1:12" ht="15.75">
      <c r="A24" s="1"/>
      <c r="B24" s="118"/>
      <c r="C24" s="59"/>
      <c r="D24" s="59"/>
      <c r="E24" s="59"/>
      <c r="F24" s="59"/>
      <c r="G24" s="59"/>
      <c r="H24" s="59"/>
      <c r="I24" s="28"/>
      <c r="J24" s="109"/>
      <c r="K24" s="100"/>
      <c r="L24" s="99"/>
    </row>
    <row r="25" spans="1:12" ht="15.75">
      <c r="A25" s="1"/>
      <c r="B25" s="118"/>
      <c r="C25" s="59"/>
      <c r="D25" s="59"/>
      <c r="E25" s="59"/>
      <c r="F25" s="59"/>
      <c r="G25" s="59"/>
      <c r="H25" s="59"/>
      <c r="I25" s="28"/>
      <c r="J25" s="109"/>
      <c r="K25" s="100"/>
      <c r="L25" s="99"/>
    </row>
    <row r="26" spans="1:12" ht="15.75">
      <c r="A26" s="1"/>
      <c r="B26" s="163"/>
      <c r="C26" s="2"/>
      <c r="D26" s="14"/>
      <c r="E26" s="14"/>
      <c r="F26" s="2"/>
      <c r="G26" s="14"/>
      <c r="H26" s="14"/>
      <c r="I26" s="2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3.5" thickBot="1">
      <c r="A29" s="4"/>
      <c r="B29" s="1"/>
      <c r="C29" s="13">
        <f aca="true" t="shared" si="1" ref="C29:H29">SUM(C19:C28)</f>
        <v>490</v>
      </c>
      <c r="D29" s="12">
        <f t="shared" si="1"/>
        <v>20.189999999999998</v>
      </c>
      <c r="E29" s="12">
        <f t="shared" si="1"/>
        <v>17.419999999999998</v>
      </c>
      <c r="F29" s="12">
        <f t="shared" si="1"/>
        <v>52.44</v>
      </c>
      <c r="G29" s="12">
        <f t="shared" si="1"/>
        <v>450.9</v>
      </c>
      <c r="H29" s="12">
        <f t="shared" si="1"/>
        <v>18.8</v>
      </c>
      <c r="I29" s="28"/>
      <c r="J29" s="152"/>
      <c r="K29" s="147"/>
    </row>
    <row r="30" spans="1:9" ht="13.5" thickBot="1">
      <c r="A30" s="249"/>
      <c r="B30" s="68"/>
      <c r="C30" s="9">
        <v>450</v>
      </c>
      <c r="D30" s="68"/>
      <c r="E30" s="68"/>
      <c r="F30" s="68"/>
      <c r="G30" s="68"/>
      <c r="H30" s="68"/>
      <c r="I30" s="7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65" t="s">
        <v>178</v>
      </c>
      <c r="C32" s="66">
        <v>60</v>
      </c>
      <c r="D32" s="66">
        <v>11.7</v>
      </c>
      <c r="E32" s="66">
        <v>5.76</v>
      </c>
      <c r="F32" s="66">
        <v>4.56</v>
      </c>
      <c r="G32" s="66">
        <v>115.8</v>
      </c>
      <c r="H32" s="66">
        <v>2.4</v>
      </c>
      <c r="I32" s="105">
        <v>356</v>
      </c>
      <c r="J32" s="109"/>
      <c r="K32" s="100"/>
    </row>
    <row r="33" spans="1:11" ht="15.75">
      <c r="A33" s="56"/>
      <c r="B33" s="160" t="s">
        <v>179</v>
      </c>
      <c r="C33" s="59">
        <v>110</v>
      </c>
      <c r="D33" s="59">
        <v>2.64</v>
      </c>
      <c r="E33" s="59">
        <v>3.96</v>
      </c>
      <c r="F33" s="59">
        <v>21.56</v>
      </c>
      <c r="G33" s="59">
        <v>132.88</v>
      </c>
      <c r="H33" s="59"/>
      <c r="I33" s="191">
        <v>386</v>
      </c>
      <c r="J33" s="188"/>
      <c r="K33" s="100"/>
    </row>
    <row r="34" spans="1:11" ht="15.75">
      <c r="A34" s="56"/>
      <c r="B34" s="65" t="s">
        <v>180</v>
      </c>
      <c r="C34" s="221">
        <v>150</v>
      </c>
      <c r="D34" s="59">
        <v>0.62</v>
      </c>
      <c r="E34" s="59">
        <v>0.46</v>
      </c>
      <c r="F34" s="59">
        <v>17.03</v>
      </c>
      <c r="G34" s="59">
        <v>39.13</v>
      </c>
      <c r="H34" s="82"/>
      <c r="I34" s="105">
        <v>501</v>
      </c>
      <c r="J34" s="109"/>
      <c r="K34" s="100"/>
    </row>
    <row r="35" spans="1:11" ht="15.75">
      <c r="A35" s="56"/>
      <c r="B35" s="163" t="s">
        <v>251</v>
      </c>
      <c r="C35" s="66">
        <v>80</v>
      </c>
      <c r="D35" s="66">
        <v>3.87</v>
      </c>
      <c r="E35" s="66">
        <v>4.65</v>
      </c>
      <c r="F35" s="66">
        <v>38.3</v>
      </c>
      <c r="G35" s="66">
        <v>211.59</v>
      </c>
      <c r="H35" s="66">
        <v>0.34</v>
      </c>
      <c r="I35" s="105">
        <v>290</v>
      </c>
      <c r="J35" s="109"/>
      <c r="K35" s="100"/>
    </row>
    <row r="36" spans="1:11" ht="15.75">
      <c r="A36" s="4"/>
      <c r="B36" s="160" t="s">
        <v>71</v>
      </c>
      <c r="C36" s="58">
        <v>30</v>
      </c>
      <c r="D36" s="74">
        <v>2.28</v>
      </c>
      <c r="E36" s="74">
        <v>0.24</v>
      </c>
      <c r="F36" s="74">
        <v>14.85</v>
      </c>
      <c r="G36" s="74">
        <v>70.2</v>
      </c>
      <c r="H36" s="74"/>
      <c r="I36" s="183">
        <v>573</v>
      </c>
      <c r="J36" s="109"/>
      <c r="K36" s="100"/>
    </row>
    <row r="37" spans="1:11" ht="15.75">
      <c r="A37" s="4"/>
      <c r="B37" s="57" t="s">
        <v>164</v>
      </c>
      <c r="C37" s="58">
        <v>100</v>
      </c>
      <c r="D37" s="58">
        <v>1.09</v>
      </c>
      <c r="E37" s="58">
        <v>0.33</v>
      </c>
      <c r="F37" s="58">
        <v>20.24</v>
      </c>
      <c r="G37" s="58">
        <v>89</v>
      </c>
      <c r="H37" s="58"/>
      <c r="I37" s="108">
        <v>82</v>
      </c>
      <c r="J37" s="100"/>
      <c r="K37" s="100"/>
    </row>
    <row r="38" spans="1:11" ht="12.75">
      <c r="A38" s="4"/>
      <c r="B38" s="62"/>
      <c r="C38" s="94">
        <f aca="true" t="shared" si="2" ref="C38:H38">SUM(C32:C37)</f>
        <v>530</v>
      </c>
      <c r="D38" s="95">
        <f t="shared" si="2"/>
        <v>22.2</v>
      </c>
      <c r="E38" s="95">
        <f t="shared" si="2"/>
        <v>15.4</v>
      </c>
      <c r="F38" s="95">
        <f t="shared" si="2"/>
        <v>116.53999999999998</v>
      </c>
      <c r="G38" s="96">
        <f t="shared" si="2"/>
        <v>658.6</v>
      </c>
      <c r="H38" s="95">
        <f t="shared" si="2"/>
        <v>2.7399999999999998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4"/>
      <c r="B40" s="1"/>
      <c r="C40" s="2"/>
      <c r="D40" s="2"/>
      <c r="E40" s="2"/>
      <c r="F40" s="2"/>
      <c r="G40" s="2"/>
      <c r="H40" s="2"/>
      <c r="I40" s="28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54.730000000000004</v>
      </c>
      <c r="E41" s="180">
        <f>E13+E16+E29+E38</f>
        <v>43.23</v>
      </c>
      <c r="F41" s="180">
        <f>F13+F16+F29+F38</f>
        <v>215.89999999999998</v>
      </c>
      <c r="G41" s="180">
        <f>G13+G16+G29+G38</f>
        <v>1439.15</v>
      </c>
      <c r="H41" s="180">
        <f>H13+H16+H29+H38</f>
        <v>22.849999999999998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12.730000000000004</v>
      </c>
      <c r="E43" s="52">
        <f>E41-E42</f>
        <v>-3.770000000000003</v>
      </c>
      <c r="F43" s="52">
        <f>F41-F42</f>
        <v>12.899999999999977</v>
      </c>
      <c r="G43" s="52">
        <f>G41-G42</f>
        <v>39.15000000000009</v>
      </c>
      <c r="H43" s="52">
        <f>H41-H42</f>
        <v>-22.150000000000002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9">
      <selection activeCell="K25" sqref="K25:L33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248</v>
      </c>
    </row>
    <row r="2" ht="12.75">
      <c r="A2" t="s">
        <v>219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2.75">
      <c r="A7" s="26" t="s">
        <v>14</v>
      </c>
      <c r="B7" s="68"/>
      <c r="C7" s="68"/>
      <c r="D7" s="68"/>
      <c r="E7" s="68"/>
      <c r="F7" s="68"/>
      <c r="G7" s="68"/>
      <c r="H7" s="68"/>
      <c r="I7" s="90"/>
      <c r="J7" s="100"/>
      <c r="K7" s="100"/>
      <c r="L7" s="99"/>
      <c r="M7" s="99"/>
    </row>
    <row r="8" spans="1:13" ht="15.75">
      <c r="A8" s="56"/>
      <c r="B8" s="57" t="s">
        <v>181</v>
      </c>
      <c r="C8" s="59">
        <v>150</v>
      </c>
      <c r="D8" s="74">
        <v>5.44</v>
      </c>
      <c r="E8" s="74">
        <v>5.42</v>
      </c>
      <c r="F8" s="74">
        <v>55.91</v>
      </c>
      <c r="G8" s="74">
        <v>174.73</v>
      </c>
      <c r="H8" s="74">
        <v>0.94</v>
      </c>
      <c r="I8" s="161">
        <v>235</v>
      </c>
      <c r="J8" s="272"/>
      <c r="K8" s="270"/>
      <c r="L8" s="99"/>
      <c r="M8" s="99"/>
    </row>
    <row r="9" spans="1:13" ht="15.75">
      <c r="A9" s="56"/>
      <c r="B9" s="57" t="s">
        <v>137</v>
      </c>
      <c r="C9" s="59">
        <v>150</v>
      </c>
      <c r="D9" s="87">
        <v>2.48</v>
      </c>
      <c r="E9" s="87">
        <v>2.18</v>
      </c>
      <c r="F9" s="87">
        <v>10.35</v>
      </c>
      <c r="G9" s="87">
        <v>70.5</v>
      </c>
      <c r="H9" s="87">
        <v>0.53</v>
      </c>
      <c r="I9" s="105">
        <v>462</v>
      </c>
      <c r="J9" s="109"/>
      <c r="K9" s="100"/>
      <c r="L9" s="99"/>
      <c r="M9" s="99"/>
    </row>
    <row r="10" spans="1:13" ht="15.75">
      <c r="A10" s="56"/>
      <c r="B10" s="57" t="s">
        <v>67</v>
      </c>
      <c r="C10" s="59">
        <v>30</v>
      </c>
      <c r="D10" s="59">
        <v>2.3</v>
      </c>
      <c r="E10" s="59">
        <v>0.9</v>
      </c>
      <c r="F10" s="59">
        <v>15.4</v>
      </c>
      <c r="G10" s="59">
        <v>78.3</v>
      </c>
      <c r="H10" s="74"/>
      <c r="I10" s="105">
        <v>576</v>
      </c>
      <c r="J10" s="109"/>
      <c r="K10" s="100"/>
      <c r="L10" s="99"/>
      <c r="M10" s="99"/>
    </row>
    <row r="11" spans="1:13" ht="15.75">
      <c r="A11" s="4"/>
      <c r="B11" s="57" t="s">
        <v>77</v>
      </c>
      <c r="C11" s="58">
        <v>25</v>
      </c>
      <c r="D11" s="58">
        <v>0.02</v>
      </c>
      <c r="E11" s="58"/>
      <c r="F11" s="58">
        <v>19.85</v>
      </c>
      <c r="G11" s="58">
        <v>80.25</v>
      </c>
      <c r="H11" s="59"/>
      <c r="I11" s="140"/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355</v>
      </c>
      <c r="D13" s="12">
        <f>SUM(D4:D11)</f>
        <v>10.239999999999998</v>
      </c>
      <c r="E13" s="12">
        <f>SUM(E4:E11)</f>
        <v>8.5</v>
      </c>
      <c r="F13" s="12">
        <f>SUM(F4:F11)</f>
        <v>101.50999999999999</v>
      </c>
      <c r="G13" s="12">
        <f>SUM(G4:G11)</f>
        <v>403.78</v>
      </c>
      <c r="H13" s="12">
        <f>SUM(H4:H11)</f>
        <v>1.47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181" t="s">
        <v>68</v>
      </c>
      <c r="C15" s="221">
        <v>100</v>
      </c>
      <c r="D15" s="75">
        <v>2.9</v>
      </c>
      <c r="E15" s="75">
        <v>2.65</v>
      </c>
      <c r="F15" s="75">
        <v>4.55</v>
      </c>
      <c r="G15" s="75">
        <v>53.5</v>
      </c>
      <c r="H15" s="75"/>
      <c r="I15" s="191">
        <v>469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2.9</v>
      </c>
      <c r="E16" s="38">
        <f t="shared" si="0"/>
        <v>2.65</v>
      </c>
      <c r="F16" s="38">
        <f t="shared" si="0"/>
        <v>4.55</v>
      </c>
      <c r="G16" s="38">
        <f t="shared" si="0"/>
        <v>53.5</v>
      </c>
      <c r="H16" s="38">
        <f t="shared" si="0"/>
        <v>0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7"/>
      <c r="B19" s="160" t="s">
        <v>130</v>
      </c>
      <c r="C19" s="58">
        <v>150</v>
      </c>
      <c r="D19" s="58">
        <v>1.11</v>
      </c>
      <c r="E19" s="58">
        <v>2.66</v>
      </c>
      <c r="F19" s="58">
        <v>4.47</v>
      </c>
      <c r="G19" s="58">
        <v>112.5</v>
      </c>
      <c r="H19" s="58">
        <v>12</v>
      </c>
      <c r="I19" s="191">
        <v>95</v>
      </c>
      <c r="J19" s="100"/>
      <c r="K19" s="100"/>
      <c r="L19" s="99"/>
    </row>
    <row r="20" spans="1:12" ht="15.75">
      <c r="A20" s="1"/>
      <c r="B20" s="57" t="s">
        <v>131</v>
      </c>
      <c r="C20" s="58">
        <v>5</v>
      </c>
      <c r="D20" s="78">
        <v>0.14</v>
      </c>
      <c r="E20" s="78">
        <v>0.5</v>
      </c>
      <c r="F20" s="78">
        <v>0.2</v>
      </c>
      <c r="G20" s="78">
        <v>5.95</v>
      </c>
      <c r="H20" s="78"/>
      <c r="I20" s="123">
        <v>433</v>
      </c>
      <c r="J20" s="269"/>
      <c r="K20" s="270"/>
      <c r="L20" s="99"/>
    </row>
    <row r="21" spans="1:12" ht="15.75">
      <c r="A21" s="1"/>
      <c r="B21" s="65" t="s">
        <v>182</v>
      </c>
      <c r="C21" s="80">
        <v>60</v>
      </c>
      <c r="D21" s="75">
        <v>7.98</v>
      </c>
      <c r="E21" s="75">
        <v>7.62</v>
      </c>
      <c r="F21" s="75">
        <v>2.4</v>
      </c>
      <c r="G21" s="75">
        <v>110.4</v>
      </c>
      <c r="H21" s="75">
        <v>0.85</v>
      </c>
      <c r="I21" s="104">
        <v>325</v>
      </c>
      <c r="J21" s="112"/>
      <c r="K21" s="100"/>
      <c r="L21" s="99"/>
    </row>
    <row r="22" spans="1:12" ht="15.75">
      <c r="A22" s="1"/>
      <c r="B22" s="162" t="s">
        <v>183</v>
      </c>
      <c r="C22" s="66">
        <v>110</v>
      </c>
      <c r="D22" s="75">
        <v>6.2</v>
      </c>
      <c r="E22" s="75">
        <v>4.62</v>
      </c>
      <c r="F22" s="75">
        <v>27.45</v>
      </c>
      <c r="G22" s="124">
        <v>177.7</v>
      </c>
      <c r="H22" s="75"/>
      <c r="I22" s="104">
        <v>202</v>
      </c>
      <c r="J22" s="112"/>
      <c r="K22" s="100"/>
      <c r="L22" s="99"/>
    </row>
    <row r="23" spans="1:12" ht="15.75">
      <c r="A23" s="1"/>
      <c r="B23" s="215" t="s">
        <v>74</v>
      </c>
      <c r="C23" s="59">
        <v>150</v>
      </c>
      <c r="D23" s="74">
        <v>0.45</v>
      </c>
      <c r="E23" s="74">
        <v>0.08</v>
      </c>
      <c r="F23" s="74">
        <v>15.08</v>
      </c>
      <c r="G23" s="74">
        <v>63</v>
      </c>
      <c r="H23" s="74">
        <v>0.15</v>
      </c>
      <c r="I23" s="220">
        <v>495</v>
      </c>
      <c r="J23" s="109"/>
      <c r="K23" s="100"/>
      <c r="L23" s="99"/>
    </row>
    <row r="24" spans="1:12" ht="15.75">
      <c r="A24" s="1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191">
        <v>574</v>
      </c>
      <c r="J24" s="109"/>
      <c r="K24" s="100"/>
      <c r="L24" s="99"/>
    </row>
    <row r="25" spans="1:12" ht="15.75">
      <c r="A25" s="1"/>
      <c r="B25" s="118"/>
      <c r="C25" s="59"/>
      <c r="D25" s="59"/>
      <c r="E25" s="59"/>
      <c r="F25" s="59"/>
      <c r="G25" s="59"/>
      <c r="H25" s="59"/>
      <c r="I25" s="28"/>
      <c r="J25" s="109"/>
      <c r="K25" s="100"/>
      <c r="L25" s="99"/>
    </row>
    <row r="26" spans="1:12" ht="15.75">
      <c r="A26" s="1"/>
      <c r="B26" s="163"/>
      <c r="C26" s="2"/>
      <c r="D26" s="14"/>
      <c r="E26" s="14"/>
      <c r="F26" s="2"/>
      <c r="G26" s="14"/>
      <c r="H26" s="14"/>
      <c r="I26" s="2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 aca="true" t="shared" si="1" ref="C29:H29">SUM(C19:C28)</f>
        <v>515</v>
      </c>
      <c r="D29" s="12">
        <f t="shared" si="1"/>
        <v>19.08</v>
      </c>
      <c r="E29" s="12">
        <f t="shared" si="1"/>
        <v>16.12</v>
      </c>
      <c r="F29" s="12">
        <f t="shared" si="1"/>
        <v>66</v>
      </c>
      <c r="G29" s="12">
        <f t="shared" si="1"/>
        <v>551.95</v>
      </c>
      <c r="H29" s="12">
        <f t="shared" si="1"/>
        <v>13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65" t="s">
        <v>184</v>
      </c>
      <c r="C32" s="66">
        <v>180</v>
      </c>
      <c r="D32" s="66">
        <v>5.06</v>
      </c>
      <c r="E32" s="66">
        <v>3.9</v>
      </c>
      <c r="F32" s="66">
        <v>25.36</v>
      </c>
      <c r="G32" s="66">
        <v>157.56</v>
      </c>
      <c r="H32" s="66">
        <v>1.09</v>
      </c>
      <c r="I32" s="105">
        <v>188</v>
      </c>
      <c r="J32" s="109"/>
      <c r="K32" s="100"/>
    </row>
    <row r="33" spans="1:11" ht="15.75">
      <c r="A33" s="56"/>
      <c r="B33" s="160" t="s">
        <v>185</v>
      </c>
      <c r="C33" s="59">
        <v>30</v>
      </c>
      <c r="D33" s="59">
        <v>0.12</v>
      </c>
      <c r="E33" s="59">
        <v>0</v>
      </c>
      <c r="F33" s="59">
        <v>19.5</v>
      </c>
      <c r="G33" s="59">
        <v>78.6</v>
      </c>
      <c r="H33" s="59">
        <v>0.15</v>
      </c>
      <c r="I33" s="222">
        <v>86</v>
      </c>
      <c r="J33" s="188"/>
      <c r="K33" s="100"/>
    </row>
    <row r="34" spans="1:11" ht="15.75">
      <c r="A34" s="56"/>
      <c r="B34" s="233" t="s">
        <v>156</v>
      </c>
      <c r="C34" s="232">
        <v>150</v>
      </c>
      <c r="D34" s="74">
        <v>0.5</v>
      </c>
      <c r="E34" s="74">
        <v>0.2</v>
      </c>
      <c r="F34" s="74">
        <v>13.73</v>
      </c>
      <c r="G34" s="74">
        <v>58.5</v>
      </c>
      <c r="H34" s="234">
        <v>60</v>
      </c>
      <c r="I34" s="235">
        <v>496</v>
      </c>
      <c r="J34" s="109"/>
      <c r="K34" s="100"/>
    </row>
    <row r="35" spans="1:11" ht="15.75">
      <c r="A35" s="56"/>
      <c r="B35" s="160" t="s">
        <v>71</v>
      </c>
      <c r="C35" s="58">
        <v>30</v>
      </c>
      <c r="D35" s="74">
        <v>2.28</v>
      </c>
      <c r="E35" s="74">
        <v>0.24</v>
      </c>
      <c r="F35" s="74">
        <v>14.85</v>
      </c>
      <c r="G35" s="74">
        <v>70.2</v>
      </c>
      <c r="H35" s="74"/>
      <c r="I35" s="183">
        <v>573</v>
      </c>
      <c r="J35" s="109"/>
      <c r="K35" s="100"/>
    </row>
    <row r="36" spans="1:11" ht="15.75">
      <c r="A36" s="4"/>
      <c r="B36" s="163" t="s">
        <v>186</v>
      </c>
      <c r="C36" s="59">
        <v>50</v>
      </c>
      <c r="D36" s="87">
        <v>5.2</v>
      </c>
      <c r="E36" s="87">
        <v>5.45</v>
      </c>
      <c r="F36" s="87">
        <v>12.7</v>
      </c>
      <c r="G36" s="87">
        <v>120.5</v>
      </c>
      <c r="H36" s="82">
        <v>0.25</v>
      </c>
      <c r="I36" s="105">
        <v>537</v>
      </c>
      <c r="J36" s="109"/>
      <c r="K36" s="100"/>
    </row>
    <row r="37" spans="1:11" ht="15.75">
      <c r="A37" s="4"/>
      <c r="B37" s="84"/>
      <c r="C37" s="66"/>
      <c r="D37" s="66"/>
      <c r="E37" s="66"/>
      <c r="F37" s="66"/>
      <c r="G37" s="66"/>
      <c r="H37" s="66"/>
      <c r="I37" s="64"/>
      <c r="J37" s="100"/>
      <c r="K37" s="100"/>
    </row>
    <row r="38" spans="1:11" ht="12.75">
      <c r="A38" s="4"/>
      <c r="B38" s="62"/>
      <c r="C38" s="94">
        <f aca="true" t="shared" si="2" ref="C38:H38">SUM(C32:C37)</f>
        <v>440</v>
      </c>
      <c r="D38" s="95">
        <f t="shared" si="2"/>
        <v>13.16</v>
      </c>
      <c r="E38" s="95">
        <f t="shared" si="2"/>
        <v>9.79</v>
      </c>
      <c r="F38" s="95">
        <f t="shared" si="2"/>
        <v>86.14</v>
      </c>
      <c r="G38" s="96">
        <f t="shared" si="2"/>
        <v>485.35999999999996</v>
      </c>
      <c r="H38" s="95">
        <f t="shared" si="2"/>
        <v>61.49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4"/>
      <c r="B40" s="1"/>
      <c r="C40" s="2"/>
      <c r="D40" s="2"/>
      <c r="E40" s="2"/>
      <c r="F40" s="2"/>
      <c r="G40" s="2"/>
      <c r="H40" s="2"/>
      <c r="I40" s="28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45.379999999999995</v>
      </c>
      <c r="E41" s="180">
        <f>E13+E16+E29+E38</f>
        <v>37.06</v>
      </c>
      <c r="F41" s="180">
        <f>F13+F16+F29+F38</f>
        <v>258.2</v>
      </c>
      <c r="G41" s="180">
        <f>G13+G16+G29+G38</f>
        <v>1494.59</v>
      </c>
      <c r="H41" s="180">
        <f>H13+H16+H29+H38</f>
        <v>75.96000000000001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3.3799999999999955</v>
      </c>
      <c r="E43" s="52">
        <f>E41-E42</f>
        <v>-9.939999999999998</v>
      </c>
      <c r="F43" s="52">
        <f>F41-F42</f>
        <v>55.19999999999999</v>
      </c>
      <c r="G43" s="52">
        <f>G41-G42</f>
        <v>94.58999999999992</v>
      </c>
      <c r="H43" s="52">
        <f>H41-H42</f>
        <v>30.960000000000008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22">
      <selection activeCell="I49" sqref="I49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248</v>
      </c>
    </row>
    <row r="2" ht="12.75">
      <c r="A2" t="s">
        <v>220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2.75">
      <c r="A7" s="26" t="s">
        <v>14</v>
      </c>
      <c r="B7" s="68"/>
      <c r="C7" s="68"/>
      <c r="D7" s="68"/>
      <c r="E7" s="68"/>
      <c r="F7" s="68"/>
      <c r="G7" s="68"/>
      <c r="H7" s="68"/>
      <c r="I7" s="90"/>
      <c r="J7" s="100"/>
      <c r="K7" s="100"/>
      <c r="L7" s="99"/>
      <c r="M7" s="99"/>
    </row>
    <row r="8" spans="1:13" ht="15.75">
      <c r="A8" s="56"/>
      <c r="B8" s="57" t="s">
        <v>187</v>
      </c>
      <c r="C8" s="58">
        <v>150</v>
      </c>
      <c r="D8" s="78">
        <v>3.6</v>
      </c>
      <c r="E8" s="78">
        <v>3.75</v>
      </c>
      <c r="F8" s="78">
        <v>12.33</v>
      </c>
      <c r="G8" s="78">
        <v>97.5</v>
      </c>
      <c r="H8" s="78">
        <v>0.69</v>
      </c>
      <c r="I8" s="199">
        <v>140</v>
      </c>
      <c r="J8" s="272"/>
      <c r="K8" s="270"/>
      <c r="L8" s="99"/>
      <c r="M8" s="99"/>
    </row>
    <row r="9" spans="1:13" ht="15.75">
      <c r="A9" s="56"/>
      <c r="B9" s="57" t="s">
        <v>67</v>
      </c>
      <c r="C9" s="59">
        <v>30</v>
      </c>
      <c r="D9" s="59">
        <v>2.3</v>
      </c>
      <c r="E9" s="59">
        <v>0.9</v>
      </c>
      <c r="F9" s="59">
        <v>15.4</v>
      </c>
      <c r="G9" s="59">
        <v>78.3</v>
      </c>
      <c r="H9" s="74"/>
      <c r="I9" s="105">
        <v>576</v>
      </c>
      <c r="J9" s="109"/>
      <c r="K9" s="100"/>
      <c r="L9" s="99"/>
      <c r="M9" s="99"/>
    </row>
    <row r="10" spans="1:13" ht="15.75">
      <c r="A10" s="56"/>
      <c r="B10" s="132" t="s">
        <v>42</v>
      </c>
      <c r="C10" s="243">
        <v>180</v>
      </c>
      <c r="D10" s="129">
        <v>1.44</v>
      </c>
      <c r="E10" s="129">
        <v>1.17</v>
      </c>
      <c r="F10" s="129">
        <v>10.35</v>
      </c>
      <c r="G10" s="129">
        <v>57.6</v>
      </c>
      <c r="H10" s="129">
        <v>0.27</v>
      </c>
      <c r="I10" s="105">
        <v>460</v>
      </c>
      <c r="J10" s="109"/>
      <c r="K10" s="100"/>
      <c r="L10" s="99"/>
      <c r="M10" s="99"/>
    </row>
    <row r="11" spans="1:13" ht="15.75">
      <c r="A11" s="4"/>
      <c r="B11" s="57" t="s">
        <v>188</v>
      </c>
      <c r="C11" s="58">
        <v>25</v>
      </c>
      <c r="D11" s="58">
        <v>1.55</v>
      </c>
      <c r="E11" s="58">
        <v>4.5</v>
      </c>
      <c r="F11" s="58">
        <v>17.18</v>
      </c>
      <c r="G11" s="58">
        <v>115.5</v>
      </c>
      <c r="H11" s="58"/>
      <c r="I11" s="108">
        <v>583</v>
      </c>
      <c r="J11" s="100"/>
      <c r="K11" s="100"/>
      <c r="L11" s="99"/>
      <c r="M11" s="99"/>
    </row>
    <row r="12" spans="1:13" ht="15.75">
      <c r="A12" s="4"/>
      <c r="B12" s="57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385</v>
      </c>
      <c r="D13" s="12">
        <f>SUM(D4:D11)</f>
        <v>8.89</v>
      </c>
      <c r="E13" s="12">
        <f>SUM(E4:E11)</f>
        <v>10.32</v>
      </c>
      <c r="F13" s="12">
        <f>SUM(F4:F11)</f>
        <v>55.26</v>
      </c>
      <c r="G13" s="12">
        <f>SUM(G4:G11)</f>
        <v>348.9</v>
      </c>
      <c r="H13" s="12">
        <f>SUM(H4:H11)</f>
        <v>0.96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76" t="s">
        <v>172</v>
      </c>
      <c r="C15" s="185">
        <v>100</v>
      </c>
      <c r="D15" s="213">
        <v>4</v>
      </c>
      <c r="E15" s="213">
        <v>3.7</v>
      </c>
      <c r="F15" s="213">
        <v>23.7</v>
      </c>
      <c r="G15" s="213">
        <v>138.2</v>
      </c>
      <c r="H15" s="213"/>
      <c r="I15" s="214">
        <v>470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4</v>
      </c>
      <c r="E16" s="38">
        <f t="shared" si="0"/>
        <v>3.7</v>
      </c>
      <c r="F16" s="38">
        <f t="shared" si="0"/>
        <v>23.7</v>
      </c>
      <c r="G16" s="38">
        <f t="shared" si="0"/>
        <v>138.2</v>
      </c>
      <c r="H16" s="38">
        <f t="shared" si="0"/>
        <v>0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3.5" thickBot="1">
      <c r="A18" s="26" t="s">
        <v>15</v>
      </c>
      <c r="B18" s="3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7"/>
      <c r="B19" s="223" t="s">
        <v>139</v>
      </c>
      <c r="C19" s="201">
        <v>40</v>
      </c>
      <c r="D19" s="201">
        <v>0.28</v>
      </c>
      <c r="E19" s="201">
        <v>0.04</v>
      </c>
      <c r="F19" s="201">
        <v>0.75</v>
      </c>
      <c r="G19" s="201">
        <v>4.36</v>
      </c>
      <c r="H19" s="201">
        <v>1.39</v>
      </c>
      <c r="I19" s="224">
        <v>148</v>
      </c>
      <c r="J19" s="100"/>
      <c r="K19" s="100"/>
      <c r="L19" s="99"/>
    </row>
    <row r="20" spans="1:12" ht="15.75">
      <c r="A20" s="1"/>
      <c r="B20" s="85" t="s">
        <v>189</v>
      </c>
      <c r="C20" s="59">
        <v>150</v>
      </c>
      <c r="D20" s="74">
        <v>4.77</v>
      </c>
      <c r="E20" s="74">
        <v>5.64</v>
      </c>
      <c r="F20" s="74">
        <v>7.32</v>
      </c>
      <c r="G20" s="74">
        <v>99.15</v>
      </c>
      <c r="H20" s="78">
        <v>0.39</v>
      </c>
      <c r="I20" s="105">
        <v>109</v>
      </c>
      <c r="J20" s="269"/>
      <c r="K20" s="270"/>
      <c r="L20" s="99"/>
    </row>
    <row r="21" spans="1:12" ht="15.75">
      <c r="A21" s="1"/>
      <c r="B21" s="65" t="s">
        <v>190</v>
      </c>
      <c r="C21" s="80">
        <v>100</v>
      </c>
      <c r="D21" s="75">
        <v>7.36</v>
      </c>
      <c r="E21" s="75">
        <v>2.48</v>
      </c>
      <c r="F21" s="75">
        <v>9.08</v>
      </c>
      <c r="G21" s="75">
        <v>88</v>
      </c>
      <c r="H21" s="75">
        <v>2.96</v>
      </c>
      <c r="I21" s="104">
        <v>354</v>
      </c>
      <c r="J21" s="112"/>
      <c r="K21" s="100"/>
      <c r="L21" s="99"/>
    </row>
    <row r="22" spans="1:12" ht="15.75">
      <c r="A22" s="1"/>
      <c r="B22" s="162" t="s">
        <v>191</v>
      </c>
      <c r="C22" s="66">
        <v>30</v>
      </c>
      <c r="D22" s="75">
        <v>1</v>
      </c>
      <c r="E22" s="75">
        <v>1.86</v>
      </c>
      <c r="F22" s="75">
        <v>1.91</v>
      </c>
      <c r="G22" s="124">
        <v>28.35</v>
      </c>
      <c r="H22" s="75">
        <v>0.2</v>
      </c>
      <c r="I22" s="104">
        <v>403</v>
      </c>
      <c r="J22" s="112"/>
      <c r="K22" s="100"/>
      <c r="L22" s="99"/>
    </row>
    <row r="23" spans="1:12" ht="15.75">
      <c r="A23" s="1"/>
      <c r="B23" s="118" t="s">
        <v>175</v>
      </c>
      <c r="C23" s="59">
        <v>150</v>
      </c>
      <c r="D23" s="59">
        <v>0.74</v>
      </c>
      <c r="E23" s="59">
        <v>0.15</v>
      </c>
      <c r="F23" s="59">
        <v>15.09</v>
      </c>
      <c r="G23" s="59">
        <v>64.24</v>
      </c>
      <c r="H23" s="59">
        <v>3</v>
      </c>
      <c r="I23" s="105">
        <v>501</v>
      </c>
      <c r="J23" s="109"/>
      <c r="K23" s="100"/>
      <c r="L23" s="99"/>
    </row>
    <row r="24" spans="1:12" ht="15.75">
      <c r="A24" s="1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191">
        <v>574</v>
      </c>
      <c r="J24" s="109"/>
      <c r="K24" s="100"/>
      <c r="L24" s="99"/>
    </row>
    <row r="25" spans="1:12" ht="15.75">
      <c r="A25" s="1"/>
      <c r="B25" s="118"/>
      <c r="C25" s="59"/>
      <c r="D25" s="59"/>
      <c r="E25" s="59"/>
      <c r="F25" s="59"/>
      <c r="G25" s="59"/>
      <c r="H25" s="59"/>
      <c r="I25" s="28"/>
      <c r="J25" s="109"/>
      <c r="K25" s="100"/>
      <c r="L25" s="99"/>
    </row>
    <row r="26" spans="1:12" ht="15.75">
      <c r="A26" s="1"/>
      <c r="B26" s="163"/>
      <c r="C26" s="2"/>
      <c r="D26" s="14"/>
      <c r="E26" s="14"/>
      <c r="F26" s="2"/>
      <c r="G26" s="14"/>
      <c r="H26" s="14"/>
      <c r="I26" s="2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 aca="true" t="shared" si="1" ref="C29:H29">SUM(C19:C28)</f>
        <v>510</v>
      </c>
      <c r="D29" s="12">
        <f t="shared" si="1"/>
        <v>17.35</v>
      </c>
      <c r="E29" s="12">
        <f t="shared" si="1"/>
        <v>10.81</v>
      </c>
      <c r="F29" s="12">
        <f t="shared" si="1"/>
        <v>50.55</v>
      </c>
      <c r="G29" s="12">
        <f t="shared" si="1"/>
        <v>366.5</v>
      </c>
      <c r="H29" s="12">
        <f t="shared" si="1"/>
        <v>7.94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65" t="s">
        <v>136</v>
      </c>
      <c r="C32" s="66">
        <v>150</v>
      </c>
      <c r="D32" s="66">
        <v>22.6</v>
      </c>
      <c r="E32" s="66">
        <v>8</v>
      </c>
      <c r="F32" s="66">
        <v>31</v>
      </c>
      <c r="G32" s="66">
        <v>286</v>
      </c>
      <c r="H32" s="66">
        <v>0.3</v>
      </c>
      <c r="I32" s="105">
        <v>285</v>
      </c>
      <c r="J32" s="109"/>
      <c r="K32" s="100"/>
    </row>
    <row r="33" spans="1:11" ht="15.75">
      <c r="A33" s="56"/>
      <c r="B33" s="160" t="s">
        <v>72</v>
      </c>
      <c r="C33" s="59">
        <v>50</v>
      </c>
      <c r="D33" s="59">
        <v>1.99</v>
      </c>
      <c r="E33" s="59">
        <v>6.24</v>
      </c>
      <c r="F33" s="59">
        <v>4</v>
      </c>
      <c r="G33" s="59">
        <v>80.05</v>
      </c>
      <c r="H33" s="59">
        <v>0.29</v>
      </c>
      <c r="I33" s="222">
        <v>406</v>
      </c>
      <c r="J33" s="188"/>
      <c r="K33" s="100"/>
    </row>
    <row r="34" spans="1:11" ht="15.75">
      <c r="A34" s="56"/>
      <c r="B34" s="118" t="s">
        <v>252</v>
      </c>
      <c r="C34" s="59">
        <v>150</v>
      </c>
      <c r="D34" s="251">
        <v>0.23</v>
      </c>
      <c r="E34" s="250">
        <v>0.008</v>
      </c>
      <c r="F34" s="59">
        <v>13.13</v>
      </c>
      <c r="G34" s="59">
        <v>54</v>
      </c>
      <c r="H34" s="251">
        <v>0.08</v>
      </c>
      <c r="I34" s="117">
        <v>494</v>
      </c>
      <c r="J34" s="109"/>
      <c r="K34" s="100"/>
    </row>
    <row r="35" spans="1:11" ht="15.75">
      <c r="A35" s="56"/>
      <c r="B35" s="163" t="s">
        <v>192</v>
      </c>
      <c r="C35" s="66">
        <v>70</v>
      </c>
      <c r="D35" s="66">
        <v>3.35</v>
      </c>
      <c r="E35" s="66">
        <v>3.08</v>
      </c>
      <c r="F35" s="66">
        <v>14.44</v>
      </c>
      <c r="G35" s="66">
        <v>83.46</v>
      </c>
      <c r="H35" s="66">
        <v>0.07</v>
      </c>
      <c r="I35" s="105">
        <v>550</v>
      </c>
      <c r="J35" s="109"/>
      <c r="K35" s="100"/>
    </row>
    <row r="36" spans="1:11" ht="15.75">
      <c r="A36" s="4"/>
      <c r="B36" s="160" t="s">
        <v>71</v>
      </c>
      <c r="C36" s="58">
        <v>30</v>
      </c>
      <c r="D36" s="74">
        <v>2.28</v>
      </c>
      <c r="E36" s="74">
        <v>0.24</v>
      </c>
      <c r="F36" s="74">
        <v>14.85</v>
      </c>
      <c r="G36" s="74">
        <v>70.2</v>
      </c>
      <c r="H36" s="74"/>
      <c r="I36" s="183">
        <v>573</v>
      </c>
      <c r="J36" s="109"/>
      <c r="K36" s="100"/>
    </row>
    <row r="37" spans="1:11" ht="15.75">
      <c r="A37" s="4"/>
      <c r="B37" s="118"/>
      <c r="C37" s="59"/>
      <c r="D37" s="59"/>
      <c r="E37" s="59"/>
      <c r="F37" s="59"/>
      <c r="G37" s="59"/>
      <c r="H37" s="59"/>
      <c r="I37" s="105"/>
      <c r="J37" s="100"/>
      <c r="K37" s="100"/>
    </row>
    <row r="38" spans="1:11" ht="12.75">
      <c r="A38" s="4"/>
      <c r="B38" s="62"/>
      <c r="C38" s="94">
        <f aca="true" t="shared" si="2" ref="C38:H38">SUM(C32:C37)</f>
        <v>450</v>
      </c>
      <c r="D38" s="95">
        <f t="shared" si="2"/>
        <v>30.450000000000003</v>
      </c>
      <c r="E38" s="95">
        <f t="shared" si="2"/>
        <v>17.567999999999998</v>
      </c>
      <c r="F38" s="95">
        <f t="shared" si="2"/>
        <v>77.42</v>
      </c>
      <c r="G38" s="96">
        <f t="shared" si="2"/>
        <v>573.71</v>
      </c>
      <c r="H38" s="95">
        <f t="shared" si="2"/>
        <v>0.74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4"/>
      <c r="B40" s="1"/>
      <c r="C40" s="2"/>
      <c r="D40" s="2"/>
      <c r="E40" s="2"/>
      <c r="F40" s="2"/>
      <c r="G40" s="2"/>
      <c r="H40" s="2"/>
      <c r="I40" s="28"/>
      <c r="M40" s="99"/>
      <c r="N40" s="99"/>
    </row>
    <row r="41" spans="1:14" ht="13.5" thickBot="1">
      <c r="A41" s="15"/>
      <c r="B41" s="23" t="s">
        <v>16</v>
      </c>
      <c r="C41" s="17"/>
      <c r="D41" s="180">
        <f>SUM(D16+D29+D38+D13)</f>
        <v>60.690000000000005</v>
      </c>
      <c r="E41" s="180">
        <f>SUM(E16+E29+E38+E13)</f>
        <v>42.398</v>
      </c>
      <c r="F41" s="180">
        <f>SUM(F16+F29+F38+F13)</f>
        <v>206.93</v>
      </c>
      <c r="G41" s="37">
        <f>SUM(G16+G29+G38+G13)</f>
        <v>1427.31</v>
      </c>
      <c r="H41" s="37">
        <f>SUM(H16+H29+H38+H13)</f>
        <v>9.64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18.690000000000005</v>
      </c>
      <c r="E43" s="52">
        <f>E41-E42</f>
        <v>-4.601999999999997</v>
      </c>
      <c r="F43" s="52">
        <f>F41-F42</f>
        <v>3.930000000000007</v>
      </c>
      <c r="G43" s="52">
        <f>G41-G42</f>
        <v>27.309999999999945</v>
      </c>
      <c r="H43" s="52">
        <f>H41-H42</f>
        <v>-35.36</v>
      </c>
      <c r="I43" s="36"/>
      <c r="M43" s="99"/>
      <c r="N43" s="99"/>
    </row>
  </sheetData>
  <sheetProtection/>
  <mergeCells count="9">
    <mergeCell ref="A6:I6"/>
    <mergeCell ref="J8:K8"/>
    <mergeCell ref="J20:K20"/>
    <mergeCell ref="A4:A5"/>
    <mergeCell ref="B4:B5"/>
    <mergeCell ref="C4:C5"/>
    <mergeCell ref="D4:F4"/>
    <mergeCell ref="H4:H5"/>
    <mergeCell ref="I4:I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100" zoomScalePageLayoutView="0" workbookViewId="0" topLeftCell="A16">
      <selection activeCell="I48" sqref="I48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0</v>
      </c>
    </row>
    <row r="2" ht="12.75">
      <c r="A2" t="s">
        <v>17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9" ht="13.5" thickBot="1">
      <c r="A6" s="258" t="s">
        <v>18</v>
      </c>
      <c r="B6" s="259"/>
      <c r="C6" s="259"/>
      <c r="D6" s="259"/>
      <c r="E6" s="259"/>
      <c r="F6" s="259"/>
      <c r="G6" s="259"/>
      <c r="H6" s="259"/>
      <c r="I6" s="260"/>
    </row>
    <row r="7" spans="1:9" ht="12.75">
      <c r="A7" s="55" t="s">
        <v>14</v>
      </c>
      <c r="B7" s="1"/>
      <c r="C7" s="1"/>
      <c r="D7" s="1"/>
      <c r="E7" s="1"/>
      <c r="F7" s="1"/>
      <c r="G7" s="1"/>
      <c r="H7" s="1"/>
      <c r="I7" s="103"/>
    </row>
    <row r="8" spans="1:11" ht="15.75">
      <c r="A8" s="56"/>
      <c r="B8" s="57" t="s">
        <v>61</v>
      </c>
      <c r="C8" s="58">
        <v>170</v>
      </c>
      <c r="D8" s="78">
        <v>5.98</v>
      </c>
      <c r="E8" s="78">
        <v>5.28</v>
      </c>
      <c r="F8" s="78">
        <v>30.33</v>
      </c>
      <c r="G8" s="78">
        <v>185.92</v>
      </c>
      <c r="H8" s="78">
        <v>1.04</v>
      </c>
      <c r="I8" s="161">
        <v>214</v>
      </c>
      <c r="J8" s="252"/>
      <c r="K8" s="253"/>
    </row>
    <row r="9" spans="1:11" ht="15.75">
      <c r="A9" s="56"/>
      <c r="B9" s="76" t="s">
        <v>47</v>
      </c>
      <c r="C9" s="59">
        <v>150</v>
      </c>
      <c r="D9" s="87">
        <v>2.48</v>
      </c>
      <c r="E9" s="87">
        <v>2.18</v>
      </c>
      <c r="F9" s="87">
        <v>10.35</v>
      </c>
      <c r="G9" s="87">
        <v>70.5</v>
      </c>
      <c r="H9" s="87">
        <v>0.53</v>
      </c>
      <c r="I9" s="105">
        <v>462</v>
      </c>
      <c r="J9" s="252"/>
      <c r="K9" s="253"/>
    </row>
    <row r="10" spans="1:9" ht="15.75">
      <c r="A10" s="56"/>
      <c r="B10" s="57" t="s">
        <v>45</v>
      </c>
      <c r="C10" s="131">
        <v>30</v>
      </c>
      <c r="D10" s="74">
        <v>2.28</v>
      </c>
      <c r="E10" s="74">
        <v>0.24</v>
      </c>
      <c r="F10" s="74">
        <v>14.91</v>
      </c>
      <c r="G10" s="74">
        <v>70.2</v>
      </c>
      <c r="H10" s="74"/>
      <c r="I10" s="105">
        <v>573</v>
      </c>
    </row>
    <row r="11" spans="1:9" ht="15.75">
      <c r="A11" s="56"/>
      <c r="B11" s="57"/>
      <c r="C11" s="58"/>
      <c r="D11" s="58"/>
      <c r="E11" s="58"/>
      <c r="F11" s="58"/>
      <c r="G11" s="58"/>
      <c r="H11" s="58"/>
      <c r="I11" s="108"/>
    </row>
    <row r="12" spans="1:9" ht="15.75">
      <c r="A12" s="56"/>
      <c r="B12" s="57"/>
      <c r="C12" s="58"/>
      <c r="D12" s="58"/>
      <c r="E12" s="58"/>
      <c r="F12" s="58"/>
      <c r="G12" s="58"/>
      <c r="H12" s="58"/>
      <c r="I12" s="108"/>
    </row>
    <row r="13" spans="1:11" ht="15.75">
      <c r="A13" s="56"/>
      <c r="B13" s="57"/>
      <c r="C13" s="38">
        <f>SUM(C8:C11)</f>
        <v>350</v>
      </c>
      <c r="D13" s="128">
        <f>SUM(D6:D12)</f>
        <v>10.74</v>
      </c>
      <c r="E13" s="128">
        <f>SUM(E6:E12)</f>
        <v>7.700000000000001</v>
      </c>
      <c r="F13" s="128">
        <f>SUM(F6:F12)</f>
        <v>55.59</v>
      </c>
      <c r="G13" s="128">
        <f>SUM(G6:G12)</f>
        <v>326.61999999999995</v>
      </c>
      <c r="H13" s="128">
        <f>SUM(H6:H12)</f>
        <v>1.57</v>
      </c>
      <c r="I13" s="108"/>
      <c r="J13" s="284"/>
      <c r="K13" s="147"/>
    </row>
    <row r="14" spans="1:9" ht="16.5" thickBot="1">
      <c r="A14" s="56"/>
      <c r="B14" s="1"/>
      <c r="C14" s="9">
        <v>350</v>
      </c>
      <c r="D14" s="59"/>
      <c r="E14" s="59"/>
      <c r="F14" s="59"/>
      <c r="G14" s="59"/>
      <c r="H14" s="82"/>
      <c r="I14" s="105"/>
    </row>
    <row r="15" spans="1:9" ht="15.75">
      <c r="A15" s="139" t="s">
        <v>53</v>
      </c>
      <c r="B15" s="65" t="s">
        <v>90</v>
      </c>
      <c r="C15" s="2">
        <v>100</v>
      </c>
      <c r="D15" s="59">
        <v>0.5</v>
      </c>
      <c r="E15" s="59">
        <v>0.1</v>
      </c>
      <c r="F15" s="59">
        <v>22.1</v>
      </c>
      <c r="G15" s="59">
        <v>43</v>
      </c>
      <c r="H15" s="82"/>
      <c r="I15" s="105">
        <v>501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0.5</v>
      </c>
      <c r="E16" s="38">
        <f t="shared" si="0"/>
        <v>0.1</v>
      </c>
      <c r="F16" s="38">
        <f t="shared" si="0"/>
        <v>22.1</v>
      </c>
      <c r="G16" s="38">
        <f t="shared" si="0"/>
        <v>43</v>
      </c>
      <c r="H16" s="38">
        <f t="shared" si="0"/>
        <v>0</v>
      </c>
      <c r="I16" s="29"/>
      <c r="J16" s="284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9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</row>
    <row r="19" spans="1:9" ht="12.75">
      <c r="A19" s="4"/>
      <c r="B19" s="8"/>
      <c r="C19" s="73"/>
      <c r="D19" s="73"/>
      <c r="E19" s="73"/>
      <c r="F19" s="73"/>
      <c r="G19" s="73"/>
      <c r="H19" s="73"/>
      <c r="I19" s="29"/>
    </row>
    <row r="20" spans="1:11" ht="15.75">
      <c r="A20" s="56"/>
      <c r="B20" s="85"/>
      <c r="C20" s="59"/>
      <c r="D20" s="74"/>
      <c r="E20" s="74"/>
      <c r="F20" s="74"/>
      <c r="G20" s="74"/>
      <c r="H20" s="78"/>
      <c r="I20" s="105"/>
      <c r="J20" s="263"/>
      <c r="K20" s="253"/>
    </row>
    <row r="21" spans="1:11" ht="15.75">
      <c r="A21" s="56"/>
      <c r="B21" s="65" t="s">
        <v>80</v>
      </c>
      <c r="C21" s="80">
        <v>40</v>
      </c>
      <c r="D21" s="75">
        <v>0.6</v>
      </c>
      <c r="E21" s="75">
        <v>0.97</v>
      </c>
      <c r="F21" s="75">
        <v>2.26</v>
      </c>
      <c r="G21" s="75">
        <v>19.39</v>
      </c>
      <c r="H21" s="75">
        <v>2.97</v>
      </c>
      <c r="I21" s="104">
        <v>53</v>
      </c>
      <c r="J21" s="252"/>
      <c r="K21" s="253"/>
    </row>
    <row r="22" spans="1:9" ht="15.75">
      <c r="A22" s="56"/>
      <c r="B22" s="162" t="s">
        <v>98</v>
      </c>
      <c r="C22" s="66">
        <v>150</v>
      </c>
      <c r="D22" s="75">
        <v>1.59</v>
      </c>
      <c r="E22" s="75">
        <v>2.1</v>
      </c>
      <c r="F22" s="75">
        <v>5.67</v>
      </c>
      <c r="G22" s="124">
        <v>48</v>
      </c>
      <c r="H22" s="75">
        <v>2.36</v>
      </c>
      <c r="I22" s="104">
        <v>115</v>
      </c>
    </row>
    <row r="23" spans="1:11" ht="15.75">
      <c r="A23" s="56"/>
      <c r="B23" s="118" t="s">
        <v>99</v>
      </c>
      <c r="C23" s="59">
        <v>120</v>
      </c>
      <c r="D23" s="59">
        <v>7.36</v>
      </c>
      <c r="E23" s="59">
        <v>4.96</v>
      </c>
      <c r="F23" s="59">
        <v>14.88</v>
      </c>
      <c r="G23" s="59">
        <v>133.84</v>
      </c>
      <c r="H23" s="59"/>
      <c r="I23" s="105">
        <v>375</v>
      </c>
      <c r="J23" s="252"/>
      <c r="K23" s="253"/>
    </row>
    <row r="24" spans="1:11" ht="15.75">
      <c r="A24" s="56"/>
      <c r="B24" s="76" t="s">
        <v>74</v>
      </c>
      <c r="C24" s="59">
        <v>150</v>
      </c>
      <c r="D24" s="74">
        <v>0.45</v>
      </c>
      <c r="E24" s="74">
        <v>0.08</v>
      </c>
      <c r="F24" s="74">
        <v>15.08</v>
      </c>
      <c r="G24" s="74">
        <v>63</v>
      </c>
      <c r="H24" s="74">
        <v>0.15</v>
      </c>
      <c r="I24" s="105">
        <v>495</v>
      </c>
      <c r="J24" s="252"/>
      <c r="K24" s="253"/>
    </row>
    <row r="25" spans="1:9" ht="15.75">
      <c r="A25" s="56"/>
      <c r="B25" s="57" t="s">
        <v>44</v>
      </c>
      <c r="C25" s="77">
        <v>40</v>
      </c>
      <c r="D25" s="59">
        <v>3.2</v>
      </c>
      <c r="E25" s="59">
        <v>0.64</v>
      </c>
      <c r="F25" s="59">
        <v>16.4</v>
      </c>
      <c r="G25" s="59">
        <v>82.4</v>
      </c>
      <c r="H25" s="59"/>
      <c r="I25" s="28">
        <v>574</v>
      </c>
    </row>
    <row r="26" spans="1:9" ht="15.75">
      <c r="A26" s="56"/>
      <c r="B26" s="163"/>
      <c r="C26" s="145"/>
      <c r="D26" s="237"/>
      <c r="E26" s="237"/>
      <c r="F26" s="145"/>
      <c r="G26" s="237"/>
      <c r="H26" s="145"/>
      <c r="I26" s="238"/>
    </row>
    <row r="27" spans="1:9" ht="15.75">
      <c r="A27" s="56"/>
      <c r="B27" s="163"/>
      <c r="C27" s="145"/>
      <c r="D27" s="237"/>
      <c r="E27" s="237"/>
      <c r="F27" s="145"/>
      <c r="G27" s="237"/>
      <c r="H27" s="145"/>
      <c r="I27" s="238"/>
    </row>
    <row r="28" spans="1:9" ht="15.75">
      <c r="A28" s="4"/>
      <c r="B28" s="85"/>
      <c r="C28" s="59"/>
      <c r="D28" s="59"/>
      <c r="E28" s="59"/>
      <c r="F28" s="59"/>
      <c r="G28" s="59"/>
      <c r="H28" s="59"/>
      <c r="I28" s="105"/>
    </row>
    <row r="29" spans="1:11" ht="12.75">
      <c r="A29" s="4"/>
      <c r="B29" s="1"/>
      <c r="C29" s="13">
        <f aca="true" t="shared" si="1" ref="C29:H29">SUM(C19:C28)</f>
        <v>500</v>
      </c>
      <c r="D29" s="79">
        <f t="shared" si="1"/>
        <v>13.2</v>
      </c>
      <c r="E29" s="79">
        <f t="shared" si="1"/>
        <v>8.750000000000002</v>
      </c>
      <c r="F29" s="79">
        <f t="shared" si="1"/>
        <v>54.29</v>
      </c>
      <c r="G29" s="79">
        <f t="shared" si="1"/>
        <v>346.63</v>
      </c>
      <c r="H29" s="79">
        <f t="shared" si="1"/>
        <v>5.48</v>
      </c>
      <c r="I29" s="28"/>
      <c r="J29" s="284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9" ht="12.75">
      <c r="A31" s="67" t="s">
        <v>51</v>
      </c>
      <c r="B31" s="68"/>
      <c r="C31" s="69"/>
      <c r="D31" s="68"/>
      <c r="E31" s="68"/>
      <c r="F31" s="68"/>
      <c r="G31" s="68"/>
      <c r="H31" s="68"/>
      <c r="I31" s="70"/>
    </row>
    <row r="32" spans="1:9" ht="15.75">
      <c r="A32" s="1"/>
      <c r="B32" s="65"/>
      <c r="C32" s="66"/>
      <c r="D32" s="66"/>
      <c r="E32" s="66"/>
      <c r="F32" s="66"/>
      <c r="G32" s="66"/>
      <c r="H32" s="66"/>
      <c r="I32" s="105"/>
    </row>
    <row r="33" spans="1:11" ht="15.75">
      <c r="A33" s="1"/>
      <c r="B33" s="160" t="s">
        <v>73</v>
      </c>
      <c r="C33" s="129">
        <v>80</v>
      </c>
      <c r="D33" s="129">
        <v>6</v>
      </c>
      <c r="E33" s="129">
        <v>7.5</v>
      </c>
      <c r="F33" s="129">
        <v>30.3</v>
      </c>
      <c r="G33" s="129">
        <v>214.5</v>
      </c>
      <c r="H33" s="129">
        <v>0.3</v>
      </c>
      <c r="I33" s="240">
        <v>526</v>
      </c>
      <c r="J33" s="252"/>
      <c r="K33" s="253"/>
    </row>
    <row r="34" spans="1:11" ht="15.75">
      <c r="A34" s="1"/>
      <c r="B34" s="165" t="s">
        <v>102</v>
      </c>
      <c r="C34" s="236">
        <v>20</v>
      </c>
      <c r="D34" s="236">
        <v>1.44</v>
      </c>
      <c r="E34" s="236">
        <v>1.7</v>
      </c>
      <c r="F34" s="236">
        <v>11.1</v>
      </c>
      <c r="G34" s="236">
        <v>65.4</v>
      </c>
      <c r="H34" s="236">
        <v>0.2</v>
      </c>
      <c r="I34" s="241">
        <v>471</v>
      </c>
      <c r="J34" s="252"/>
      <c r="K34" s="253"/>
    </row>
    <row r="35" spans="1:11" ht="15.75">
      <c r="A35" s="1"/>
      <c r="B35" s="132" t="s">
        <v>100</v>
      </c>
      <c r="C35" s="58">
        <v>120</v>
      </c>
      <c r="D35" s="107">
        <v>13.68</v>
      </c>
      <c r="E35" s="106">
        <v>9.42</v>
      </c>
      <c r="F35" s="58">
        <v>10.2</v>
      </c>
      <c r="G35" s="58">
        <v>180</v>
      </c>
      <c r="H35" s="107">
        <v>6.6</v>
      </c>
      <c r="I35" s="122">
        <v>334</v>
      </c>
      <c r="J35" s="252"/>
      <c r="K35" s="253"/>
    </row>
    <row r="36" spans="1:9" ht="15.75">
      <c r="A36" s="1"/>
      <c r="B36" s="163" t="s">
        <v>101</v>
      </c>
      <c r="C36" s="66">
        <v>150</v>
      </c>
      <c r="D36" s="66">
        <v>0.15</v>
      </c>
      <c r="E36" s="66">
        <v>0.08</v>
      </c>
      <c r="F36" s="66">
        <v>6.98</v>
      </c>
      <c r="G36" s="66">
        <v>28.5</v>
      </c>
      <c r="H36" s="66"/>
      <c r="I36" s="105">
        <v>457</v>
      </c>
    </row>
    <row r="37" spans="1:11" ht="15.75">
      <c r="A37" s="1"/>
      <c r="B37" s="247" t="s">
        <v>245</v>
      </c>
      <c r="C37" s="59">
        <v>30</v>
      </c>
      <c r="D37" s="87">
        <v>2.15</v>
      </c>
      <c r="E37" s="87">
        <v>2.24</v>
      </c>
      <c r="F37" s="87">
        <v>16.19</v>
      </c>
      <c r="G37" s="87">
        <v>71.71</v>
      </c>
      <c r="H37" s="82"/>
      <c r="I37" s="105"/>
      <c r="J37" s="252"/>
      <c r="K37" s="253"/>
    </row>
    <row r="38" spans="1:9" ht="13.5" thickBot="1">
      <c r="A38" s="5"/>
      <c r="B38" s="6"/>
      <c r="C38" s="9">
        <f aca="true" t="shared" si="2" ref="C38:H38">C33+C34+C35+C36+C37</f>
        <v>400</v>
      </c>
      <c r="D38" s="9">
        <f t="shared" si="2"/>
        <v>23.419999999999995</v>
      </c>
      <c r="E38" s="9">
        <f t="shared" si="2"/>
        <v>20.939999999999998</v>
      </c>
      <c r="F38" s="9">
        <f t="shared" si="2"/>
        <v>74.77</v>
      </c>
      <c r="G38" s="9">
        <f t="shared" si="2"/>
        <v>560.11</v>
      </c>
      <c r="H38" s="9">
        <f t="shared" si="2"/>
        <v>7.1</v>
      </c>
      <c r="I38" s="29"/>
    </row>
    <row r="39" spans="1:9" ht="13.5" thickBot="1">
      <c r="A39" s="226"/>
      <c r="B39" s="227"/>
      <c r="C39" s="228">
        <v>450</v>
      </c>
      <c r="D39" s="227"/>
      <c r="E39" s="227"/>
      <c r="F39" s="227"/>
      <c r="G39" s="227"/>
      <c r="H39" s="227"/>
      <c r="I39" s="229"/>
    </row>
    <row r="40" spans="1:9" ht="13.5" thickBot="1">
      <c r="A40" s="226"/>
      <c r="B40" s="227"/>
      <c r="C40" s="230"/>
      <c r="D40" s="227"/>
      <c r="E40" s="227"/>
      <c r="F40" s="227"/>
      <c r="G40" s="227"/>
      <c r="H40" s="227"/>
      <c r="I40" s="229"/>
    </row>
    <row r="41" spans="1:9" ht="13.5" thickBot="1">
      <c r="A41" s="15"/>
      <c r="B41" s="23" t="s">
        <v>16</v>
      </c>
      <c r="C41" s="17"/>
      <c r="D41" s="37">
        <f>D13+D16+D29+D38</f>
        <v>47.85999999999999</v>
      </c>
      <c r="E41" s="37">
        <f>E13+E16+E29+E38</f>
        <v>37.49</v>
      </c>
      <c r="F41" s="37">
        <f>F13+F16+F29+F38</f>
        <v>206.75</v>
      </c>
      <c r="G41" s="37">
        <f>G13+G16+G29+G38</f>
        <v>1276.3600000000001</v>
      </c>
      <c r="H41" s="37">
        <f>H13+H16+H29+H38</f>
        <v>14.15</v>
      </c>
      <c r="I41" s="16"/>
    </row>
    <row r="42" spans="1:9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</row>
    <row r="43" spans="1:9" ht="13.5" thickBot="1">
      <c r="A43" s="34"/>
      <c r="B43" s="35"/>
      <c r="C43" s="35"/>
      <c r="D43" s="52">
        <f>D41-D42</f>
        <v>5.859999999999992</v>
      </c>
      <c r="E43" s="52">
        <f>E41-E42</f>
        <v>-9.509999999999998</v>
      </c>
      <c r="F43" s="52">
        <f>F41-F42</f>
        <v>3.75</v>
      </c>
      <c r="G43" s="52">
        <f>G41-G42</f>
        <v>-123.63999999999987</v>
      </c>
      <c r="H43" s="52">
        <f>H41-H42</f>
        <v>-30.85</v>
      </c>
      <c r="I43" s="36"/>
    </row>
  </sheetData>
  <sheetProtection/>
  <mergeCells count="17">
    <mergeCell ref="H4:H5"/>
    <mergeCell ref="I4:I5"/>
    <mergeCell ref="A6:I6"/>
    <mergeCell ref="D4:F4"/>
    <mergeCell ref="A4:A5"/>
    <mergeCell ref="B4:B5"/>
    <mergeCell ref="C4:C5"/>
    <mergeCell ref="J34:K34"/>
    <mergeCell ref="J35:K35"/>
    <mergeCell ref="J37:K37"/>
    <mergeCell ref="J8:K8"/>
    <mergeCell ref="J9:K9"/>
    <mergeCell ref="J33:K33"/>
    <mergeCell ref="J21:K21"/>
    <mergeCell ref="J23:K23"/>
    <mergeCell ref="J24:K24"/>
    <mergeCell ref="J20:K20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SheetLayoutView="100" zoomScalePageLayoutView="0" workbookViewId="0" topLeftCell="A13">
      <selection activeCell="K48" sqref="K48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248</v>
      </c>
    </row>
    <row r="2" ht="12.75">
      <c r="A2" t="s">
        <v>221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3" ht="13.5" thickBot="1">
      <c r="A6" s="273" t="s">
        <v>65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  <c r="L6" s="99"/>
      <c r="M6" s="99"/>
    </row>
    <row r="7" spans="1:13" ht="15.75">
      <c r="A7" s="26" t="s">
        <v>14</v>
      </c>
      <c r="B7" s="57" t="s">
        <v>157</v>
      </c>
      <c r="C7" s="58">
        <v>130</v>
      </c>
      <c r="D7" s="78">
        <v>11.13</v>
      </c>
      <c r="E7" s="78">
        <v>17.6</v>
      </c>
      <c r="F7" s="78">
        <v>2.79</v>
      </c>
      <c r="G7" s="78">
        <v>206.75</v>
      </c>
      <c r="H7" s="78">
        <v>0.56</v>
      </c>
      <c r="I7" s="161">
        <v>268</v>
      </c>
      <c r="J7" s="100"/>
      <c r="K7" s="100"/>
      <c r="L7" s="99"/>
      <c r="M7" s="99"/>
    </row>
    <row r="8" spans="1:13" ht="31.5">
      <c r="A8" s="56"/>
      <c r="B8" s="57" t="s">
        <v>158</v>
      </c>
      <c r="C8" s="131">
        <v>40</v>
      </c>
      <c r="D8" s="74">
        <v>1.6</v>
      </c>
      <c r="E8" s="74">
        <v>3.8</v>
      </c>
      <c r="F8" s="74">
        <v>20.2</v>
      </c>
      <c r="G8" s="74">
        <v>121</v>
      </c>
      <c r="H8" s="74">
        <v>0.1</v>
      </c>
      <c r="I8" s="105">
        <v>73</v>
      </c>
      <c r="J8" s="272"/>
      <c r="K8" s="270"/>
      <c r="L8" s="99"/>
      <c r="M8" s="99"/>
    </row>
    <row r="9" spans="1:13" ht="15.75">
      <c r="A9" s="56"/>
      <c r="B9" s="57" t="s">
        <v>46</v>
      </c>
      <c r="C9" s="58">
        <v>150</v>
      </c>
      <c r="D9" s="78">
        <v>2.1</v>
      </c>
      <c r="E9" s="78">
        <v>1.88</v>
      </c>
      <c r="F9" s="78">
        <v>10.2</v>
      </c>
      <c r="G9" s="78">
        <v>66</v>
      </c>
      <c r="H9" s="78">
        <v>0.53</v>
      </c>
      <c r="I9" s="209">
        <v>465</v>
      </c>
      <c r="J9" s="109"/>
      <c r="K9" s="100"/>
      <c r="L9" s="99"/>
      <c r="M9" s="99"/>
    </row>
    <row r="10" spans="1:13" ht="15.75">
      <c r="A10" s="56"/>
      <c r="B10" s="163" t="s">
        <v>193</v>
      </c>
      <c r="C10" s="66">
        <v>30</v>
      </c>
      <c r="D10" s="66">
        <v>1.77</v>
      </c>
      <c r="E10" s="66">
        <v>1.41</v>
      </c>
      <c r="F10" s="66">
        <v>22.68</v>
      </c>
      <c r="G10" s="66">
        <v>109.8</v>
      </c>
      <c r="H10" s="66"/>
      <c r="I10" s="105">
        <v>581</v>
      </c>
      <c r="J10" s="109"/>
      <c r="K10" s="100"/>
      <c r="L10" s="99"/>
      <c r="M10" s="99"/>
    </row>
    <row r="11" spans="1:13" ht="15.75">
      <c r="A11" s="4"/>
      <c r="B11" s="89"/>
      <c r="C11" s="59"/>
      <c r="D11" s="59"/>
      <c r="E11" s="59"/>
      <c r="F11" s="59"/>
      <c r="G11" s="59"/>
      <c r="H11" s="59"/>
      <c r="I11" s="140"/>
      <c r="J11" s="100"/>
      <c r="K11" s="100"/>
      <c r="L11" s="99"/>
      <c r="M11" s="99"/>
    </row>
    <row r="12" spans="1:13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  <c r="L12" s="99"/>
      <c r="M12" s="99"/>
    </row>
    <row r="13" spans="1:13" ht="13.5" thickBot="1">
      <c r="A13" s="4"/>
      <c r="B13" s="1"/>
      <c r="C13" s="33">
        <f>SUM(C6+C7+C8+C9+C10+C11+C12)</f>
        <v>350</v>
      </c>
      <c r="D13" s="12">
        <f>SUM(D4:D11)</f>
        <v>16.6</v>
      </c>
      <c r="E13" s="12">
        <f>SUM(E4:E11)</f>
        <v>24.69</v>
      </c>
      <c r="F13" s="12">
        <f>SUM(F4:F11)</f>
        <v>55.87</v>
      </c>
      <c r="G13" s="12">
        <f>SUM(G4:G11)</f>
        <v>503.55</v>
      </c>
      <c r="H13" s="12">
        <f>SUM(H4:H11)</f>
        <v>1.19</v>
      </c>
      <c r="I13" s="29"/>
      <c r="J13" s="152"/>
      <c r="K13" s="147"/>
      <c r="L13" s="99"/>
      <c r="M13" s="99"/>
    </row>
    <row r="14" spans="1:13" ht="16.5" thickBot="1">
      <c r="A14" s="156"/>
      <c r="B14" s="119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  <c r="M14" s="99"/>
    </row>
    <row r="15" spans="1:9" ht="15.75">
      <c r="A15" s="155" t="s">
        <v>55</v>
      </c>
      <c r="B15" s="194" t="s">
        <v>138</v>
      </c>
      <c r="C15" s="195">
        <v>100</v>
      </c>
      <c r="D15" s="185">
        <v>2.9</v>
      </c>
      <c r="E15" s="185">
        <v>2.5</v>
      </c>
      <c r="F15" s="185">
        <v>4</v>
      </c>
      <c r="G15" s="185">
        <v>50.5</v>
      </c>
      <c r="H15" s="186">
        <v>0.55</v>
      </c>
      <c r="I15" s="196">
        <v>470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2.9</v>
      </c>
      <c r="E16" s="38">
        <f t="shared" si="0"/>
        <v>2.5</v>
      </c>
      <c r="F16" s="38">
        <f t="shared" si="0"/>
        <v>4</v>
      </c>
      <c r="G16" s="38">
        <f t="shared" si="0"/>
        <v>50.5</v>
      </c>
      <c r="H16" s="38">
        <f t="shared" si="0"/>
        <v>0.55</v>
      </c>
      <c r="I16" s="29"/>
      <c r="J16" s="152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12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7"/>
      <c r="B19" s="85" t="s">
        <v>140</v>
      </c>
      <c r="C19" s="59">
        <v>150</v>
      </c>
      <c r="D19" s="74">
        <v>1.44</v>
      </c>
      <c r="E19" s="74">
        <v>3</v>
      </c>
      <c r="F19" s="74">
        <v>5.1</v>
      </c>
      <c r="G19" s="74">
        <v>53.1</v>
      </c>
      <c r="H19" s="78">
        <v>2.61</v>
      </c>
      <c r="I19" s="105">
        <v>118</v>
      </c>
      <c r="J19" s="100"/>
      <c r="K19" s="100"/>
      <c r="L19" s="99"/>
    </row>
    <row r="20" spans="1:12" ht="15.75">
      <c r="A20" s="1"/>
      <c r="B20" s="57" t="s">
        <v>131</v>
      </c>
      <c r="C20" s="58">
        <v>5</v>
      </c>
      <c r="D20" s="78">
        <v>0.14</v>
      </c>
      <c r="E20" s="78">
        <v>0.5</v>
      </c>
      <c r="F20" s="78">
        <v>0.2</v>
      </c>
      <c r="G20" s="78">
        <v>5.95</v>
      </c>
      <c r="H20" s="78"/>
      <c r="I20" s="123">
        <v>433</v>
      </c>
      <c r="J20" s="269"/>
      <c r="K20" s="270"/>
      <c r="L20" s="99"/>
    </row>
    <row r="21" spans="1:12" ht="15.75">
      <c r="A21" s="1"/>
      <c r="B21" s="162" t="s">
        <v>160</v>
      </c>
      <c r="C21" s="66">
        <v>60</v>
      </c>
      <c r="D21" s="75">
        <v>7.7</v>
      </c>
      <c r="E21" s="75">
        <v>7.63</v>
      </c>
      <c r="F21" s="75">
        <v>2.62</v>
      </c>
      <c r="G21" s="124">
        <v>109.96</v>
      </c>
      <c r="H21" s="75">
        <v>0.3</v>
      </c>
      <c r="I21" s="104">
        <v>368</v>
      </c>
      <c r="J21" s="112"/>
      <c r="K21" s="100"/>
      <c r="L21" s="99"/>
    </row>
    <row r="22" spans="1:12" ht="15.75">
      <c r="A22" s="1"/>
      <c r="B22" s="118" t="s">
        <v>194</v>
      </c>
      <c r="C22" s="129">
        <v>110</v>
      </c>
      <c r="D22" s="59">
        <v>11.64</v>
      </c>
      <c r="E22" s="59">
        <v>2.65</v>
      </c>
      <c r="F22" s="59">
        <v>21</v>
      </c>
      <c r="G22" s="59">
        <v>154.53</v>
      </c>
      <c r="H22" s="59"/>
      <c r="I22" s="105">
        <v>389</v>
      </c>
      <c r="J22" s="112"/>
      <c r="K22" s="100"/>
      <c r="L22" s="99"/>
    </row>
    <row r="23" spans="1:12" ht="15.75">
      <c r="A23" s="1"/>
      <c r="B23" s="215" t="s">
        <v>253</v>
      </c>
      <c r="C23" s="185">
        <v>150</v>
      </c>
      <c r="D23" s="185">
        <v>0.23</v>
      </c>
      <c r="E23" s="185">
        <v>0.15</v>
      </c>
      <c r="F23" s="185">
        <v>10.65</v>
      </c>
      <c r="G23" s="185">
        <v>45</v>
      </c>
      <c r="H23" s="185">
        <v>2.5</v>
      </c>
      <c r="I23" s="220">
        <v>487</v>
      </c>
      <c r="J23" s="109"/>
      <c r="K23" s="100"/>
      <c r="L23" s="99"/>
    </row>
    <row r="24" spans="1:12" ht="15.75">
      <c r="A24" s="1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191">
        <v>574</v>
      </c>
      <c r="J24" s="109"/>
      <c r="K24" s="100"/>
      <c r="L24" s="99"/>
    </row>
    <row r="25" spans="1:12" ht="15.75">
      <c r="A25" s="1"/>
      <c r="B25" s="118"/>
      <c r="C25" s="59"/>
      <c r="D25" s="59"/>
      <c r="E25" s="59"/>
      <c r="F25" s="59"/>
      <c r="G25" s="59"/>
      <c r="H25" s="59"/>
      <c r="I25" s="28"/>
      <c r="J25" s="109"/>
      <c r="K25" s="100"/>
      <c r="L25" s="99"/>
    </row>
    <row r="26" spans="1:12" ht="15.75">
      <c r="A26" s="1"/>
      <c r="B26" s="163"/>
      <c r="C26" s="2"/>
      <c r="D26" s="14"/>
      <c r="E26" s="14"/>
      <c r="F26" s="2"/>
      <c r="G26" s="14"/>
      <c r="H26" s="14"/>
      <c r="I26" s="2"/>
      <c r="J26" s="100"/>
      <c r="K26" s="100"/>
      <c r="L26" s="99"/>
    </row>
    <row r="27" spans="1:12" ht="12.75">
      <c r="A27" s="1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5.75">
      <c r="A28" s="61"/>
      <c r="B28" s="57"/>
      <c r="C28" s="58"/>
      <c r="D28" s="58"/>
      <c r="E28" s="58"/>
      <c r="F28" s="58"/>
      <c r="G28" s="58"/>
      <c r="H28" s="58"/>
      <c r="I28" s="115"/>
      <c r="J28" s="100"/>
      <c r="K28" s="100"/>
      <c r="L28" s="99"/>
    </row>
    <row r="29" spans="1:11" ht="12.75">
      <c r="A29" s="4"/>
      <c r="B29" s="1"/>
      <c r="C29" s="13">
        <f aca="true" t="shared" si="1" ref="C29:H29">SUM(C19:C28)</f>
        <v>515</v>
      </c>
      <c r="D29" s="12">
        <f t="shared" si="1"/>
        <v>24.35</v>
      </c>
      <c r="E29" s="12">
        <f t="shared" si="1"/>
        <v>14.57</v>
      </c>
      <c r="F29" s="12">
        <f t="shared" si="1"/>
        <v>55.97</v>
      </c>
      <c r="G29" s="12">
        <f t="shared" si="1"/>
        <v>450.93999999999994</v>
      </c>
      <c r="H29" s="12">
        <f t="shared" si="1"/>
        <v>5.41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57" t="s">
        <v>263</v>
      </c>
      <c r="C32" s="58">
        <v>50</v>
      </c>
      <c r="D32" s="58">
        <v>10.3</v>
      </c>
      <c r="E32" s="58">
        <v>9</v>
      </c>
      <c r="F32" s="58">
        <v>1</v>
      </c>
      <c r="G32" s="58">
        <v>127.5</v>
      </c>
      <c r="H32" s="66">
        <v>1.4</v>
      </c>
      <c r="I32" s="105">
        <v>340</v>
      </c>
      <c r="J32" s="109"/>
      <c r="K32" s="100"/>
    </row>
    <row r="33" spans="1:11" ht="15.75">
      <c r="A33" s="56"/>
      <c r="B33" s="57" t="s">
        <v>264</v>
      </c>
      <c r="C33" s="58">
        <v>110</v>
      </c>
      <c r="D33" s="58">
        <v>2.8</v>
      </c>
      <c r="E33" s="58">
        <v>1.8</v>
      </c>
      <c r="F33" s="58">
        <v>11.4</v>
      </c>
      <c r="G33" s="58">
        <v>71.9</v>
      </c>
      <c r="H33" s="66">
        <v>11</v>
      </c>
      <c r="I33" s="105">
        <v>394</v>
      </c>
      <c r="J33" s="150"/>
      <c r="K33" s="100"/>
    </row>
    <row r="34" spans="1:11" ht="15.75">
      <c r="A34" s="56"/>
      <c r="B34" s="57" t="s">
        <v>77</v>
      </c>
      <c r="C34" s="58">
        <v>30</v>
      </c>
      <c r="D34" s="58">
        <v>0.03</v>
      </c>
      <c r="E34" s="58"/>
      <c r="F34" s="58">
        <v>23.82</v>
      </c>
      <c r="G34" s="58">
        <v>96.3</v>
      </c>
      <c r="H34" s="66"/>
      <c r="I34" s="105"/>
      <c r="J34" s="109"/>
      <c r="K34" s="100"/>
    </row>
    <row r="35" spans="1:11" ht="15.75">
      <c r="A35" s="56"/>
      <c r="B35" s="132" t="s">
        <v>42</v>
      </c>
      <c r="C35" s="243">
        <v>180</v>
      </c>
      <c r="D35" s="129">
        <v>1.44</v>
      </c>
      <c r="E35" s="129">
        <v>1.17</v>
      </c>
      <c r="F35" s="129">
        <v>10.35</v>
      </c>
      <c r="G35" s="129">
        <v>57.6</v>
      </c>
      <c r="H35" s="129">
        <v>0.27</v>
      </c>
      <c r="I35" s="178">
        <v>460</v>
      </c>
      <c r="J35" s="109"/>
      <c r="K35" s="100"/>
    </row>
    <row r="36" spans="1:11" ht="15.75">
      <c r="A36" s="4"/>
      <c r="B36" s="160" t="s">
        <v>71</v>
      </c>
      <c r="C36" s="58">
        <v>30</v>
      </c>
      <c r="D36" s="74">
        <v>2.28</v>
      </c>
      <c r="E36" s="74">
        <v>0.24</v>
      </c>
      <c r="F36" s="74">
        <v>14.85</v>
      </c>
      <c r="G36" s="74">
        <v>70.2</v>
      </c>
      <c r="H36" s="74"/>
      <c r="I36" s="183">
        <v>573</v>
      </c>
      <c r="J36" s="109"/>
      <c r="K36" s="100"/>
    </row>
    <row r="37" spans="1:11" ht="15.75">
      <c r="A37" s="4"/>
      <c r="B37" s="84"/>
      <c r="C37" s="66"/>
      <c r="D37" s="66"/>
      <c r="E37" s="66"/>
      <c r="F37" s="66"/>
      <c r="G37" s="66"/>
      <c r="H37" s="66"/>
      <c r="I37" s="64"/>
      <c r="J37" s="100"/>
      <c r="K37" s="100"/>
    </row>
    <row r="38" spans="1:11" ht="12.75">
      <c r="A38" s="4"/>
      <c r="B38" s="62"/>
      <c r="C38" s="94">
        <f aca="true" t="shared" si="2" ref="C38:H38">SUM(C32:C37)</f>
        <v>400</v>
      </c>
      <c r="D38" s="95">
        <f t="shared" si="2"/>
        <v>16.85</v>
      </c>
      <c r="E38" s="95">
        <f t="shared" si="2"/>
        <v>12.21</v>
      </c>
      <c r="F38" s="95">
        <f t="shared" si="2"/>
        <v>61.42</v>
      </c>
      <c r="G38" s="96">
        <f t="shared" si="2"/>
        <v>423.5</v>
      </c>
      <c r="H38" s="95">
        <f t="shared" si="2"/>
        <v>12.67</v>
      </c>
      <c r="I38" s="2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4" ht="13.5" thickBot="1">
      <c r="A40" s="4"/>
      <c r="B40" s="1"/>
      <c r="C40" s="149"/>
      <c r="D40" s="145"/>
      <c r="E40" s="145"/>
      <c r="F40" s="145"/>
      <c r="G40" s="145"/>
      <c r="H40" s="145"/>
      <c r="I40" s="151"/>
      <c r="J40" s="152"/>
      <c r="K40" s="147"/>
      <c r="M40" s="99"/>
      <c r="N40" s="99"/>
    </row>
    <row r="41" spans="1:14" ht="13.5" thickBot="1">
      <c r="A41" s="15"/>
      <c r="B41" s="23" t="s">
        <v>16</v>
      </c>
      <c r="C41" s="17"/>
      <c r="D41" s="180">
        <f>SUM(D16+D29+D38+D13)</f>
        <v>60.7</v>
      </c>
      <c r="E41" s="180">
        <f>SUM(E16+E29+E38+E13)</f>
        <v>53.97</v>
      </c>
      <c r="F41" s="180">
        <f>SUM(F16+F29+F38+F13)</f>
        <v>177.26</v>
      </c>
      <c r="G41" s="37">
        <f>SUM(G16+G29+G38+G13)</f>
        <v>1428.49</v>
      </c>
      <c r="H41" s="37">
        <f>SUM(H16+H29+H38+H40)</f>
        <v>18.63</v>
      </c>
      <c r="I41" s="16"/>
      <c r="M41" s="99"/>
      <c r="N41" s="99"/>
    </row>
    <row r="42" spans="1:14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M42" s="99"/>
      <c r="N42" s="99"/>
    </row>
    <row r="43" spans="1:14" ht="13.5" thickBot="1">
      <c r="A43" s="34"/>
      <c r="B43" s="35"/>
      <c r="C43" s="35"/>
      <c r="D43" s="52">
        <f>D41-D42</f>
        <v>18.700000000000003</v>
      </c>
      <c r="E43" s="52">
        <f>E41-E42</f>
        <v>6.969999999999999</v>
      </c>
      <c r="F43" s="52">
        <f>F41-F42</f>
        <v>-25.74000000000001</v>
      </c>
      <c r="G43" s="52">
        <f>G41-G42</f>
        <v>28.49000000000001</v>
      </c>
      <c r="H43" s="52">
        <f>H41-H42</f>
        <v>-26.37</v>
      </c>
      <c r="I43" s="36"/>
      <c r="M43" s="99"/>
      <c r="N43" s="99"/>
    </row>
  </sheetData>
  <sheetProtection/>
  <mergeCells count="9">
    <mergeCell ref="J8:K8"/>
    <mergeCell ref="J20:K20"/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zoomScale="130" zoomScaleNormal="130" zoomScalePageLayoutView="0" workbookViewId="0" topLeftCell="A1">
      <selection activeCell="J22" sqref="J22"/>
    </sheetView>
  </sheetViews>
  <sheetFormatPr defaultColWidth="9.140625" defaultRowHeight="12.75"/>
  <cols>
    <col min="2" max="2" width="18.28125" style="0" customWidth="1"/>
    <col min="5" max="5" width="11.140625" style="0" customWidth="1"/>
    <col min="6" max="6" width="16.140625" style="0" customWidth="1"/>
  </cols>
  <sheetData>
    <row r="2" spans="2:7" ht="77.25" customHeight="1">
      <c r="B2" s="280" t="s">
        <v>49</v>
      </c>
      <c r="C2" s="281"/>
      <c r="D2" s="281"/>
      <c r="E2" s="281"/>
      <c r="F2" s="281"/>
      <c r="G2" s="281"/>
    </row>
    <row r="4" spans="2:7" ht="12.75" customHeight="1">
      <c r="B4" s="279" t="s">
        <v>25</v>
      </c>
      <c r="C4" s="279" t="s">
        <v>5</v>
      </c>
      <c r="D4" s="279"/>
      <c r="E4" s="279"/>
      <c r="F4" s="279" t="s">
        <v>26</v>
      </c>
      <c r="G4" s="279" t="s">
        <v>11</v>
      </c>
    </row>
    <row r="5" spans="2:7" ht="12.75">
      <c r="B5" s="279"/>
      <c r="C5" s="43" t="s">
        <v>6</v>
      </c>
      <c r="D5" s="43" t="s">
        <v>7</v>
      </c>
      <c r="E5" s="43" t="s">
        <v>8</v>
      </c>
      <c r="F5" s="279"/>
      <c r="G5" s="279"/>
    </row>
    <row r="6" spans="2:7" ht="12.75">
      <c r="B6" s="44" t="s">
        <v>27</v>
      </c>
      <c r="C6" s="45">
        <f>SUM('01'!$D$41)</f>
        <v>50.31999999999999</v>
      </c>
      <c r="D6" s="45">
        <f>SUM('01'!$E$41)</f>
        <v>46.28</v>
      </c>
      <c r="E6" s="45">
        <f>SUM('01'!$F$41)</f>
        <v>180.65</v>
      </c>
      <c r="F6" s="45">
        <f>SUM('01'!$G$41)</f>
        <v>1313.4099999999999</v>
      </c>
      <c r="G6" s="45"/>
    </row>
    <row r="7" spans="2:7" ht="12.75">
      <c r="B7" s="44" t="s">
        <v>28</v>
      </c>
      <c r="C7" s="45">
        <f>SUM('02'!$D$41)</f>
        <v>47.85999999999999</v>
      </c>
      <c r="D7" s="45">
        <f>SUM('02'!$E$41)</f>
        <v>37.49</v>
      </c>
      <c r="E7" s="45">
        <f>SUM('02'!$F$41)</f>
        <v>206.75</v>
      </c>
      <c r="F7" s="45">
        <f>SUM('02'!$G$41)</f>
        <v>1276.3600000000001</v>
      </c>
      <c r="G7" s="45">
        <f>SUM('02'!$H$41)</f>
        <v>14.15</v>
      </c>
    </row>
    <row r="8" spans="2:7" ht="12.75">
      <c r="B8" s="44" t="s">
        <v>29</v>
      </c>
      <c r="C8" s="45">
        <f>SUM('03'!$D$41)</f>
        <v>53.12</v>
      </c>
      <c r="D8" s="45">
        <f>SUM('03'!$E$41)</f>
        <v>54.9</v>
      </c>
      <c r="E8" s="45">
        <f>SUM('03'!$F$41)</f>
        <v>179.24</v>
      </c>
      <c r="F8" s="45">
        <f>SUM('03'!$G$41)</f>
        <v>1366.22</v>
      </c>
      <c r="G8" s="45">
        <f>SUM('03'!$H$41)</f>
        <v>21.240000000000002</v>
      </c>
    </row>
    <row r="9" spans="2:7" ht="12.75">
      <c r="B9" s="44" t="s">
        <v>30</v>
      </c>
      <c r="C9" s="45">
        <f>SUM('04'!$D$41)</f>
        <v>54.809999999999995</v>
      </c>
      <c r="D9" s="45">
        <f>SUM('04'!$E$41)</f>
        <v>46.43</v>
      </c>
      <c r="E9" s="45">
        <f>SUM('04'!$F$41)</f>
        <v>182.09999999999997</v>
      </c>
      <c r="F9" s="45">
        <f>SUM('04'!$G$41)</f>
        <v>1323.81</v>
      </c>
      <c r="G9" s="45">
        <f>SUM('04'!$H$41)</f>
        <v>40.699999999999996</v>
      </c>
    </row>
    <row r="10" spans="2:7" ht="12.75">
      <c r="B10" s="44" t="s">
        <v>31</v>
      </c>
      <c r="C10" s="45">
        <f>SUM('05'!$D$41)</f>
        <v>59.74999999999999</v>
      </c>
      <c r="D10" s="45">
        <f>SUM('05'!$E$41)</f>
        <v>52.8</v>
      </c>
      <c r="E10" s="45">
        <f>SUM('05'!$F$41)</f>
        <v>200.09</v>
      </c>
      <c r="F10" s="45">
        <f>SUM('05'!$G$41)</f>
        <v>1484.3600000000001</v>
      </c>
      <c r="G10" s="45">
        <f>SUM('05'!$H$41)</f>
        <v>7.31</v>
      </c>
    </row>
    <row r="11" spans="2:10" ht="12.75">
      <c r="B11" s="44" t="s">
        <v>32</v>
      </c>
      <c r="C11" s="45">
        <f>SUM('06'!$D$41)</f>
        <v>48.64</v>
      </c>
      <c r="D11" s="45">
        <f>SUM('06'!$E$41)</f>
        <v>36.05</v>
      </c>
      <c r="E11" s="45">
        <f>SUM('06'!$F$41)</f>
        <v>234.85</v>
      </c>
      <c r="F11" s="45">
        <f>SUM('06'!$G$41)</f>
        <v>1386.19</v>
      </c>
      <c r="G11" s="45">
        <f>SUM('06'!$H$41)</f>
        <v>146.01999999999998</v>
      </c>
      <c r="J11" t="s">
        <v>66</v>
      </c>
    </row>
    <row r="12" spans="2:7" ht="12.75">
      <c r="B12" s="44" t="s">
        <v>33</v>
      </c>
      <c r="C12" s="45">
        <f>SUM('07'!$D$41)</f>
        <v>60.190000000000005</v>
      </c>
      <c r="D12" s="45">
        <f>SUM('07'!$E$41)</f>
        <v>46.510000000000005</v>
      </c>
      <c r="E12" s="45">
        <f>SUM('07'!$F$41)</f>
        <v>199.89</v>
      </c>
      <c r="F12" s="45">
        <f>SUM('07'!$G$41)</f>
        <v>1426.47</v>
      </c>
      <c r="G12" s="45">
        <f>SUM('07'!$H$41)</f>
        <v>13.440000000000001</v>
      </c>
    </row>
    <row r="13" spans="2:7" ht="12.75">
      <c r="B13" s="44" t="s">
        <v>34</v>
      </c>
      <c r="C13" s="45">
        <f>SUM('08'!$D$41)</f>
        <v>56.89999999999999</v>
      </c>
      <c r="D13" s="45">
        <f>SUM('08'!$E$41)</f>
        <v>50.71000000000001</v>
      </c>
      <c r="E13" s="45">
        <f>SUM('08'!$F$41)</f>
        <v>168.34</v>
      </c>
      <c r="F13" s="45">
        <f>SUM('08'!$G$41)</f>
        <v>1374.07</v>
      </c>
      <c r="G13" s="45">
        <f>SUM('08'!$H$41)</f>
        <v>32.315</v>
      </c>
    </row>
    <row r="14" spans="2:7" ht="12.75">
      <c r="B14" s="44" t="s">
        <v>35</v>
      </c>
      <c r="C14" s="45">
        <f>SUM('09'!$D$41)</f>
        <v>74.97999999999999</v>
      </c>
      <c r="D14" s="45">
        <f>SUM('09'!$E$41)</f>
        <v>53.21</v>
      </c>
      <c r="E14" s="45">
        <f>SUM('09'!$F$41)</f>
        <v>204.44</v>
      </c>
      <c r="F14" s="45">
        <f>SUM('09'!$G$41)</f>
        <v>1423.78</v>
      </c>
      <c r="G14" s="45">
        <f>SUM('09'!$H$41)</f>
        <v>22.1</v>
      </c>
    </row>
    <row r="15" spans="2:7" ht="12.75">
      <c r="B15" s="44" t="s">
        <v>36</v>
      </c>
      <c r="C15" s="45">
        <f>SUM('10'!$D$41)</f>
        <v>49.75</v>
      </c>
      <c r="D15" s="45">
        <f>SUM('10'!$E$41)</f>
        <v>45.349999999999994</v>
      </c>
      <c r="E15" s="45">
        <f>SUM('10'!$F$41)</f>
        <v>244</v>
      </c>
      <c r="F15" s="45">
        <f>SUM('10'!$G$41)</f>
        <v>1433.07</v>
      </c>
      <c r="G15" s="45">
        <f>SUM('10'!$H$41)</f>
        <v>45.540000000000006</v>
      </c>
    </row>
    <row r="16" spans="2:7" ht="12.75">
      <c r="B16" s="44" t="s">
        <v>197</v>
      </c>
      <c r="C16" s="45">
        <f>SUM('11'!$D$41)</f>
        <v>47.230000000000004</v>
      </c>
      <c r="D16" s="45">
        <f>SUM('11'!$E$41)</f>
        <v>44.089999999999996</v>
      </c>
      <c r="E16" s="45">
        <f>SUM('11'!$F$41)</f>
        <v>162.64999999999998</v>
      </c>
      <c r="F16" s="45">
        <f>SUM('11'!$G$41)</f>
        <v>1502.68</v>
      </c>
      <c r="G16" s="45">
        <f>SUM('11'!$H$41)</f>
        <v>41.19</v>
      </c>
    </row>
    <row r="17" spans="2:7" ht="12.75">
      <c r="B17" s="44" t="s">
        <v>198</v>
      </c>
      <c r="C17" s="45">
        <f>SUM('12'!$D$41)</f>
        <v>66.61999999999999</v>
      </c>
      <c r="D17" s="45">
        <f>SUM('12'!$E$41)</f>
        <v>50.010000000000005</v>
      </c>
      <c r="E17" s="45">
        <f>SUM('12'!$F$41)</f>
        <v>199.65</v>
      </c>
      <c r="F17" s="45">
        <f>SUM('12'!$G$41)</f>
        <v>1475.67</v>
      </c>
      <c r="G17" s="45">
        <f>SUM('12'!$H$41)</f>
        <v>15.18</v>
      </c>
    </row>
    <row r="18" spans="2:7" ht="12.75">
      <c r="B18" s="44" t="s">
        <v>199</v>
      </c>
      <c r="C18" s="45">
        <f>SUM('13'!$D$41)</f>
        <v>55.68000000000001</v>
      </c>
      <c r="D18" s="45">
        <f>SUM('13'!$E$41)</f>
        <v>47.309999999999995</v>
      </c>
      <c r="E18" s="45">
        <f>SUM('13'!$F$41)</f>
        <v>193.64999999999998</v>
      </c>
      <c r="F18" s="45">
        <f>SUM('13'!$G$41)</f>
        <v>1422.2200000000003</v>
      </c>
      <c r="G18" s="45">
        <f>SUM('13'!$H$41)</f>
        <v>76.14999999999999</v>
      </c>
    </row>
    <row r="19" spans="2:7" ht="12.75">
      <c r="B19" s="44" t="s">
        <v>200</v>
      </c>
      <c r="C19" s="45">
        <f>SUM('14'!$D$41)</f>
        <v>59.510000000000005</v>
      </c>
      <c r="D19" s="45">
        <f>SUM('14'!$E$41)</f>
        <v>65.09</v>
      </c>
      <c r="E19" s="45">
        <f>SUM('14'!$F$41)</f>
        <v>184.25</v>
      </c>
      <c r="F19" s="45">
        <f>SUM('14'!$G$41)</f>
        <v>1596.63</v>
      </c>
      <c r="G19" s="45">
        <f>SUM('14'!$H$41)</f>
        <v>18.67</v>
      </c>
    </row>
    <row r="20" spans="2:7" ht="12.75">
      <c r="B20" s="44" t="s">
        <v>201</v>
      </c>
      <c r="C20" s="45">
        <f>SUM('15'!$D$41)</f>
        <v>47.06</v>
      </c>
      <c r="D20" s="45">
        <f>SUM('15'!$E$41)</f>
        <v>42.010000000000005</v>
      </c>
      <c r="E20" s="45">
        <f>SUM('15'!$F$41)</f>
        <v>209.83</v>
      </c>
      <c r="F20" s="45">
        <f>SUM('15'!$G$41)</f>
        <v>1404.78</v>
      </c>
      <c r="G20" s="45">
        <f>SUM('15'!$H$41)</f>
        <v>22.79</v>
      </c>
    </row>
    <row r="21" spans="2:7" ht="12.75">
      <c r="B21" s="44" t="s">
        <v>202</v>
      </c>
      <c r="C21" s="45">
        <f>SUM('16'!$D$41)</f>
        <v>46.07</v>
      </c>
      <c r="D21" s="45">
        <f>SUM('16'!$E$41)</f>
        <v>44.17</v>
      </c>
      <c r="E21" s="248">
        <f>SUM('16'!$F$41)</f>
        <v>208.73000000000002</v>
      </c>
      <c r="F21" s="45">
        <f>SUM('16'!$G$41)</f>
        <v>1406.36</v>
      </c>
      <c r="G21" s="45">
        <f>SUM('16'!$H$41)</f>
        <v>19.57</v>
      </c>
    </row>
    <row r="22" spans="2:7" ht="12.75">
      <c r="B22" s="44" t="s">
        <v>203</v>
      </c>
      <c r="C22" s="45">
        <f>SUM('17'!$D$41)</f>
        <v>54.730000000000004</v>
      </c>
      <c r="D22" s="45">
        <f>SUM('17'!$E$41)</f>
        <v>43.23</v>
      </c>
      <c r="E22" s="45">
        <f>SUM('17'!$F$41)</f>
        <v>215.89999999999998</v>
      </c>
      <c r="F22" s="45">
        <f>SUM('17'!$G$41)</f>
        <v>1439.15</v>
      </c>
      <c r="G22" s="45">
        <f>SUM('17'!$H$41)</f>
        <v>22.849999999999998</v>
      </c>
    </row>
    <row r="23" spans="2:7" ht="12.75">
      <c r="B23" s="44" t="s">
        <v>204</v>
      </c>
      <c r="C23" s="45">
        <f>SUM('18'!$D$41)</f>
        <v>45.379999999999995</v>
      </c>
      <c r="D23" s="45">
        <f>SUM('18'!$E$41)</f>
        <v>37.06</v>
      </c>
      <c r="E23" s="45">
        <f>SUM('18'!$F$41)</f>
        <v>258.2</v>
      </c>
      <c r="F23" s="45">
        <f>SUM('18'!$G$41)</f>
        <v>1494.59</v>
      </c>
      <c r="G23" s="45">
        <f>SUM('18'!$H$41)</f>
        <v>75.96000000000001</v>
      </c>
    </row>
    <row r="24" spans="2:7" ht="12.75">
      <c r="B24" s="44" t="s">
        <v>205</v>
      </c>
      <c r="C24" s="45">
        <f>SUM('19'!$D$41)</f>
        <v>60.690000000000005</v>
      </c>
      <c r="D24" s="45">
        <f>SUM('19'!$E$41)</f>
        <v>42.398</v>
      </c>
      <c r="E24" s="45">
        <f>SUM('19'!$F$41)</f>
        <v>206.93</v>
      </c>
      <c r="F24" s="45">
        <f>SUM('19'!$G$41)</f>
        <v>1427.31</v>
      </c>
      <c r="G24" s="45">
        <f>SUM('19'!$H$41)</f>
        <v>9.64</v>
      </c>
    </row>
    <row r="25" spans="2:7" ht="12.75">
      <c r="B25" s="44" t="s">
        <v>206</v>
      </c>
      <c r="C25" s="45">
        <f>SUM('20'!$D$41)</f>
        <v>60.7</v>
      </c>
      <c r="D25" s="45">
        <f>SUM('20'!$E$41)</f>
        <v>53.97</v>
      </c>
      <c r="E25" s="45">
        <f>SUM('20'!$F$41)</f>
        <v>177.26</v>
      </c>
      <c r="F25" s="45">
        <f>SUM('20'!$G$41)</f>
        <v>1428.49</v>
      </c>
      <c r="G25" s="45">
        <f>SUM('20'!$H$41)</f>
        <v>18.63</v>
      </c>
    </row>
    <row r="26" spans="2:7" ht="12.75">
      <c r="B26" s="46" t="s">
        <v>37</v>
      </c>
      <c r="C26" s="47">
        <f>SUM(C6:C25)</f>
        <v>1099.99</v>
      </c>
      <c r="D26" s="47">
        <f>SUM(D6:D25)</f>
        <v>939.0680000000001</v>
      </c>
      <c r="E26" s="47">
        <f>SUM(E6:E25)</f>
        <v>4017.3999999999996</v>
      </c>
      <c r="F26" s="47">
        <f>SUM(F6:F25)</f>
        <v>28405.620000000006</v>
      </c>
      <c r="G26" s="47">
        <f>SUM(G6:G25)</f>
        <v>663.445</v>
      </c>
    </row>
    <row r="27" spans="2:7" ht="26.25" thickBot="1">
      <c r="B27" s="48" t="s">
        <v>38</v>
      </c>
      <c r="C27" s="49">
        <f>SUM(C26)/20</f>
        <v>54.9995</v>
      </c>
      <c r="D27" s="49">
        <f>SUM(D26)/20</f>
        <v>46.9534</v>
      </c>
      <c r="E27" s="49">
        <f>SUM(E26)/20</f>
        <v>200.86999999999998</v>
      </c>
      <c r="F27" s="49">
        <f>SUM(F26)/20</f>
        <v>1420.2810000000004</v>
      </c>
      <c r="G27" s="49">
        <f>SUM(G26)/20</f>
        <v>33.172250000000005</v>
      </c>
    </row>
    <row r="28" spans="3:7" ht="13.5" thickBot="1">
      <c r="C28" s="53">
        <v>42</v>
      </c>
      <c r="D28" s="53">
        <v>47</v>
      </c>
      <c r="E28" s="53">
        <v>203</v>
      </c>
      <c r="F28" s="53">
        <v>1400</v>
      </c>
      <c r="G28" s="54">
        <v>45</v>
      </c>
    </row>
    <row r="30" spans="6:8" ht="12.75">
      <c r="F30" s="282" t="s">
        <v>48</v>
      </c>
      <c r="G30" s="275"/>
      <c r="H30" s="275"/>
    </row>
    <row r="31" spans="6:8" ht="12.75">
      <c r="F31" s="278" t="s">
        <v>246</v>
      </c>
      <c r="G31" s="275"/>
      <c r="H31" s="275"/>
    </row>
    <row r="32" ht="12.75">
      <c r="F32" t="s">
        <v>247</v>
      </c>
    </row>
  </sheetData>
  <sheetProtection/>
  <mergeCells count="7">
    <mergeCell ref="F31:H31"/>
    <mergeCell ref="F4:F5"/>
    <mergeCell ref="G4:G5"/>
    <mergeCell ref="B4:B5"/>
    <mergeCell ref="C4:E4"/>
    <mergeCell ref="B2:G2"/>
    <mergeCell ref="F30:H30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100" zoomScalePageLayoutView="0" workbookViewId="0" topLeftCell="B10">
      <selection activeCell="J31" sqref="J31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11.421875" style="0" bestFit="1" customWidth="1"/>
    <col min="5" max="5" width="11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0" width="17.8515625" style="50" customWidth="1"/>
    <col min="11" max="11" width="9.140625" style="50" customWidth="1"/>
  </cols>
  <sheetData>
    <row r="1" ht="12.75">
      <c r="A1" t="s">
        <v>0</v>
      </c>
    </row>
    <row r="2" ht="12.75">
      <c r="A2" t="s">
        <v>19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9" ht="13.5" thickBot="1">
      <c r="A6" s="258" t="s">
        <v>39</v>
      </c>
      <c r="B6" s="267"/>
      <c r="C6" s="267"/>
      <c r="D6" s="267"/>
      <c r="E6" s="267"/>
      <c r="F6" s="267"/>
      <c r="G6" s="267"/>
      <c r="H6" s="267"/>
      <c r="I6" s="268"/>
    </row>
    <row r="7" spans="1:9" ht="12.75">
      <c r="A7" s="26" t="s">
        <v>14</v>
      </c>
      <c r="B7" s="68"/>
      <c r="C7" s="68"/>
      <c r="D7" s="68"/>
      <c r="E7" s="68"/>
      <c r="F7" s="68"/>
      <c r="G7" s="68"/>
      <c r="H7" s="68"/>
      <c r="I7" s="90"/>
    </row>
    <row r="8" spans="1:10" ht="15.75">
      <c r="A8" s="56"/>
      <c r="B8" s="132" t="s">
        <v>103</v>
      </c>
      <c r="C8" s="129">
        <v>140</v>
      </c>
      <c r="D8" s="242">
        <v>11.76</v>
      </c>
      <c r="E8" s="242">
        <v>20.83</v>
      </c>
      <c r="F8" s="242">
        <v>2.94</v>
      </c>
      <c r="G8" s="242">
        <v>245.65</v>
      </c>
      <c r="H8" s="242"/>
      <c r="I8" s="178">
        <v>268</v>
      </c>
      <c r="J8" s="187"/>
    </row>
    <row r="9" spans="1:10" ht="15.75">
      <c r="A9" s="56"/>
      <c r="B9" s="132" t="s">
        <v>42</v>
      </c>
      <c r="C9" s="243">
        <v>180</v>
      </c>
      <c r="D9" s="129">
        <v>1.44</v>
      </c>
      <c r="E9" s="129">
        <v>1.17</v>
      </c>
      <c r="F9" s="129">
        <v>10.35</v>
      </c>
      <c r="G9" s="129">
        <v>57.6</v>
      </c>
      <c r="H9" s="129">
        <v>0.27</v>
      </c>
      <c r="I9" s="178">
        <v>460</v>
      </c>
      <c r="J9" s="83"/>
    </row>
    <row r="10" spans="1:10" ht="15.75">
      <c r="A10" s="56"/>
      <c r="B10" s="160" t="s">
        <v>67</v>
      </c>
      <c r="C10" s="129">
        <v>30</v>
      </c>
      <c r="D10" s="129">
        <v>2.3</v>
      </c>
      <c r="E10" s="129">
        <v>0.9</v>
      </c>
      <c r="F10" s="129">
        <v>15.4</v>
      </c>
      <c r="G10" s="129">
        <v>78.3</v>
      </c>
      <c r="H10" s="129"/>
      <c r="I10" s="244">
        <v>576</v>
      </c>
      <c r="J10" s="83"/>
    </row>
    <row r="11" spans="1:10" ht="15.75">
      <c r="A11" s="56"/>
      <c r="B11" s="160" t="s">
        <v>86</v>
      </c>
      <c r="C11" s="129">
        <v>10</v>
      </c>
      <c r="D11" s="129">
        <v>2.48</v>
      </c>
      <c r="E11" s="129">
        <v>3.15</v>
      </c>
      <c r="F11" s="129"/>
      <c r="G11" s="129">
        <v>38.38</v>
      </c>
      <c r="H11" s="129"/>
      <c r="I11" s="245">
        <v>75</v>
      </c>
      <c r="J11" s="83"/>
    </row>
    <row r="12" spans="1:10" ht="15.75">
      <c r="A12" s="56"/>
      <c r="B12" s="57"/>
      <c r="C12" s="59"/>
      <c r="D12" s="59"/>
      <c r="E12" s="59"/>
      <c r="F12" s="59"/>
      <c r="G12" s="59"/>
      <c r="H12" s="59"/>
      <c r="I12" s="140"/>
      <c r="J12" s="83"/>
    </row>
    <row r="13" spans="1:11" ht="15.75">
      <c r="A13" s="56"/>
      <c r="B13" s="57"/>
      <c r="C13" s="38">
        <f aca="true" t="shared" si="0" ref="C13:H13">SUM(C5:C11)</f>
        <v>360</v>
      </c>
      <c r="D13" s="128">
        <f t="shared" si="0"/>
        <v>17.98</v>
      </c>
      <c r="E13" s="128">
        <f t="shared" si="0"/>
        <v>26.049999999999997</v>
      </c>
      <c r="F13" s="128">
        <f t="shared" si="0"/>
        <v>28.689999999999998</v>
      </c>
      <c r="G13" s="128">
        <f t="shared" si="0"/>
        <v>419.93</v>
      </c>
      <c r="H13" s="128">
        <f t="shared" si="0"/>
        <v>0.27</v>
      </c>
      <c r="I13" s="140"/>
      <c r="J13" s="152"/>
      <c r="K13" s="147"/>
    </row>
    <row r="14" spans="1:9" ht="16.5" thickBot="1">
      <c r="A14" s="56"/>
      <c r="B14" s="65"/>
      <c r="C14" s="9">
        <v>350</v>
      </c>
      <c r="D14" s="11"/>
      <c r="E14" s="11"/>
      <c r="F14" s="11"/>
      <c r="G14" s="11"/>
      <c r="H14" s="11"/>
      <c r="I14" s="64"/>
    </row>
    <row r="15" spans="1:9" ht="15.75">
      <c r="A15" s="138" t="s">
        <v>52</v>
      </c>
      <c r="B15" s="76" t="s">
        <v>68</v>
      </c>
      <c r="C15" s="59">
        <v>100</v>
      </c>
      <c r="D15" s="87">
        <v>2.9</v>
      </c>
      <c r="E15" s="87">
        <v>2.7</v>
      </c>
      <c r="F15" s="87">
        <v>4.6</v>
      </c>
      <c r="G15" s="87">
        <v>53.5</v>
      </c>
      <c r="H15" s="87">
        <v>1.4</v>
      </c>
      <c r="I15" s="117">
        <v>469</v>
      </c>
    </row>
    <row r="16" spans="1:9" ht="12.75">
      <c r="A16" s="4"/>
      <c r="B16" s="1"/>
      <c r="C16" s="38">
        <f aca="true" t="shared" si="1" ref="C16:H16">SUM(C15:C15)</f>
        <v>100</v>
      </c>
      <c r="D16" s="38">
        <f t="shared" si="1"/>
        <v>2.9</v>
      </c>
      <c r="E16" s="38">
        <f t="shared" si="1"/>
        <v>2.7</v>
      </c>
      <c r="F16" s="38">
        <f t="shared" si="1"/>
        <v>4.6</v>
      </c>
      <c r="G16" s="38">
        <f t="shared" si="1"/>
        <v>53.5</v>
      </c>
      <c r="H16" s="38">
        <f t="shared" si="1"/>
        <v>1.4</v>
      </c>
      <c r="I16" s="28"/>
    </row>
    <row r="17" spans="1:9" ht="13.5" thickBot="1">
      <c r="A17" s="5"/>
      <c r="B17" s="6"/>
      <c r="C17" s="141"/>
      <c r="D17" s="11"/>
      <c r="E17" s="11"/>
      <c r="F17" s="11"/>
      <c r="G17" s="11"/>
      <c r="H17" s="11"/>
      <c r="I17" s="30"/>
    </row>
    <row r="18" spans="1:9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</row>
    <row r="19" spans="1:9" ht="15.75">
      <c r="A19" s="7"/>
      <c r="B19" s="57" t="s">
        <v>104</v>
      </c>
      <c r="C19" s="58">
        <v>40</v>
      </c>
      <c r="D19" s="58">
        <v>0.35</v>
      </c>
      <c r="E19" s="58">
        <v>3.95</v>
      </c>
      <c r="F19" s="58">
        <v>3.78</v>
      </c>
      <c r="G19" s="58">
        <v>52.26</v>
      </c>
      <c r="H19" s="58">
        <v>0.83</v>
      </c>
      <c r="I19" s="115">
        <v>430</v>
      </c>
    </row>
    <row r="20" spans="1:10" ht="15.75">
      <c r="A20" s="1"/>
      <c r="B20" s="163" t="s">
        <v>105</v>
      </c>
      <c r="C20" s="129">
        <v>155</v>
      </c>
      <c r="D20" s="242">
        <v>1.22</v>
      </c>
      <c r="E20" s="242">
        <v>3.23</v>
      </c>
      <c r="F20" s="242">
        <v>4.38</v>
      </c>
      <c r="G20" s="242">
        <v>51.68</v>
      </c>
      <c r="H20" s="242">
        <v>4.87</v>
      </c>
      <c r="I20" s="178">
        <v>95</v>
      </c>
      <c r="J20" s="83"/>
    </row>
    <row r="21" spans="1:10" ht="15.75">
      <c r="A21" s="1"/>
      <c r="B21" s="163" t="s">
        <v>106</v>
      </c>
      <c r="C21" s="246">
        <v>60</v>
      </c>
      <c r="D21" s="242">
        <v>10.56</v>
      </c>
      <c r="E21" s="242">
        <v>7.38</v>
      </c>
      <c r="F21" s="242">
        <v>9</v>
      </c>
      <c r="G21" s="242">
        <v>145.8</v>
      </c>
      <c r="H21" s="242"/>
      <c r="I21" s="178">
        <v>339</v>
      </c>
      <c r="J21" s="83"/>
    </row>
    <row r="22" spans="1:10" ht="15.75">
      <c r="A22" s="1"/>
      <c r="B22" s="118" t="s">
        <v>120</v>
      </c>
      <c r="C22" s="129">
        <v>110</v>
      </c>
      <c r="D22" s="129">
        <v>4.25</v>
      </c>
      <c r="E22" s="129">
        <v>3.49</v>
      </c>
      <c r="F22" s="129">
        <v>22.1</v>
      </c>
      <c r="G22" s="129">
        <v>133.54</v>
      </c>
      <c r="H22" s="129">
        <v>0</v>
      </c>
      <c r="I22" s="178">
        <v>208</v>
      </c>
      <c r="J22" s="83"/>
    </row>
    <row r="23" spans="1:10" ht="15.75">
      <c r="A23" s="1"/>
      <c r="B23" s="118" t="s">
        <v>107</v>
      </c>
      <c r="C23" s="129">
        <v>150</v>
      </c>
      <c r="D23" s="129">
        <v>0.08</v>
      </c>
      <c r="E23" s="129">
        <v>0.08</v>
      </c>
      <c r="F23" s="129">
        <v>8.33</v>
      </c>
      <c r="G23" s="129">
        <v>3.45</v>
      </c>
      <c r="H23" s="129">
        <v>0.38</v>
      </c>
      <c r="I23" s="178">
        <v>486</v>
      </c>
      <c r="J23" s="83"/>
    </row>
    <row r="24" spans="1:9" ht="15.75">
      <c r="A24" s="1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28">
        <v>574</v>
      </c>
    </row>
    <row r="25" spans="1:9" ht="15.75">
      <c r="A25" s="1"/>
      <c r="B25" s="57" t="s">
        <v>77</v>
      </c>
      <c r="C25" s="77">
        <v>20</v>
      </c>
      <c r="D25" s="59">
        <v>0.08</v>
      </c>
      <c r="E25" s="59"/>
      <c r="F25" s="59">
        <v>13.22</v>
      </c>
      <c r="G25" s="59">
        <v>54.2</v>
      </c>
      <c r="H25" s="59"/>
      <c r="I25" s="28"/>
    </row>
    <row r="26" spans="1:9" ht="15.75">
      <c r="A26" s="1"/>
      <c r="B26" s="85"/>
      <c r="C26" s="59"/>
      <c r="D26" s="81"/>
      <c r="E26" s="81"/>
      <c r="F26" s="81"/>
      <c r="G26" s="59"/>
      <c r="H26" s="59"/>
      <c r="I26" s="105"/>
    </row>
    <row r="27" spans="1:9" ht="15.75">
      <c r="A27" s="137"/>
      <c r="B27" s="85"/>
      <c r="C27" s="59"/>
      <c r="D27" s="81"/>
      <c r="E27" s="81"/>
      <c r="F27" s="81"/>
      <c r="G27" s="59"/>
      <c r="H27" s="59"/>
      <c r="I27" s="105"/>
    </row>
    <row r="28" spans="1:9" ht="15.75">
      <c r="A28" s="61"/>
      <c r="B28" s="89"/>
      <c r="C28" s="58"/>
      <c r="D28" s="58"/>
      <c r="E28" s="58"/>
      <c r="F28" s="58"/>
      <c r="G28" s="58"/>
      <c r="H28" s="58"/>
      <c r="I28" s="104"/>
    </row>
    <row r="29" spans="1:11" ht="12.75">
      <c r="A29" s="4"/>
      <c r="B29" s="1"/>
      <c r="C29" s="13">
        <f aca="true" t="shared" si="2" ref="C29:H29">SUM(C19:C28)</f>
        <v>575</v>
      </c>
      <c r="D29" s="12">
        <f t="shared" si="2"/>
        <v>19.74</v>
      </c>
      <c r="E29" s="12">
        <f t="shared" si="2"/>
        <v>18.769999999999996</v>
      </c>
      <c r="F29" s="12">
        <f t="shared" si="2"/>
        <v>77.21000000000001</v>
      </c>
      <c r="G29" s="12">
        <f t="shared" si="2"/>
        <v>523.33</v>
      </c>
      <c r="H29" s="12">
        <f t="shared" si="2"/>
        <v>6.08</v>
      </c>
      <c r="I29" s="28"/>
      <c r="J29" s="152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88"/>
      <c r="K31" s="88"/>
    </row>
    <row r="32" spans="1:11" ht="15.75">
      <c r="A32" s="4"/>
      <c r="B32" s="163" t="s">
        <v>108</v>
      </c>
      <c r="C32" s="59">
        <v>40</v>
      </c>
      <c r="D32" s="74">
        <v>2.75</v>
      </c>
      <c r="E32" s="74">
        <v>2.81</v>
      </c>
      <c r="F32" s="74">
        <v>19.1</v>
      </c>
      <c r="G32" s="74">
        <v>112.56</v>
      </c>
      <c r="H32" s="74"/>
      <c r="I32" s="117">
        <v>544</v>
      </c>
      <c r="J32" s="266"/>
      <c r="K32" s="265"/>
    </row>
    <row r="33" spans="1:11" ht="15.75">
      <c r="A33" s="4"/>
      <c r="B33" s="76" t="s">
        <v>121</v>
      </c>
      <c r="C33" s="59">
        <v>100</v>
      </c>
      <c r="D33" s="59">
        <v>7</v>
      </c>
      <c r="E33" s="59">
        <v>1.73</v>
      </c>
      <c r="F33" s="59">
        <v>7.5</v>
      </c>
      <c r="G33" s="59">
        <v>74.19</v>
      </c>
      <c r="H33" s="82">
        <v>2.99</v>
      </c>
      <c r="I33" s="105">
        <v>313</v>
      </c>
      <c r="J33" s="266"/>
      <c r="K33" s="265"/>
    </row>
    <row r="34" spans="1:11" ht="15.75">
      <c r="A34" s="4"/>
      <c r="B34" s="159" t="s">
        <v>70</v>
      </c>
      <c r="C34" s="129">
        <v>150</v>
      </c>
      <c r="D34" s="242"/>
      <c r="E34" s="242"/>
      <c r="F34" s="242">
        <v>11.25</v>
      </c>
      <c r="G34" s="242">
        <v>45</v>
      </c>
      <c r="H34" s="242"/>
      <c r="I34" s="244">
        <v>484</v>
      </c>
      <c r="J34" s="264"/>
      <c r="K34" s="265"/>
    </row>
    <row r="35" spans="1:11" ht="15.75">
      <c r="A35" s="4"/>
      <c r="B35" s="247" t="s">
        <v>245</v>
      </c>
      <c r="C35" s="59">
        <v>30</v>
      </c>
      <c r="D35" s="87">
        <v>2.15</v>
      </c>
      <c r="E35" s="87">
        <v>2.24</v>
      </c>
      <c r="F35" s="87">
        <v>16.19</v>
      </c>
      <c r="G35" s="87">
        <v>71.71</v>
      </c>
      <c r="H35" s="239"/>
      <c r="I35" s="178"/>
      <c r="J35" s="134"/>
      <c r="K35" s="88"/>
    </row>
    <row r="36" spans="1:9" ht="15.75">
      <c r="A36" s="4"/>
      <c r="B36" s="162" t="s">
        <v>109</v>
      </c>
      <c r="C36" s="129">
        <v>150</v>
      </c>
      <c r="D36" s="129">
        <v>0.6</v>
      </c>
      <c r="E36" s="129">
        <v>0.6</v>
      </c>
      <c r="F36" s="129">
        <v>14.7</v>
      </c>
      <c r="G36" s="129">
        <v>66</v>
      </c>
      <c r="H36" s="129">
        <v>10.5</v>
      </c>
      <c r="I36" s="178">
        <v>82</v>
      </c>
    </row>
    <row r="37" spans="1:9" ht="15.75">
      <c r="A37" s="4"/>
      <c r="B37" s="162"/>
      <c r="C37" s="129"/>
      <c r="D37" s="129"/>
      <c r="E37" s="129"/>
      <c r="F37" s="129"/>
      <c r="G37" s="129"/>
      <c r="H37" s="129"/>
      <c r="I37" s="178"/>
    </row>
    <row r="38" spans="1:11" ht="12.75">
      <c r="A38" s="4"/>
      <c r="B38" s="1"/>
      <c r="C38" s="13">
        <f aca="true" t="shared" si="3" ref="C38:H38">SUM(C32:C36)</f>
        <v>470</v>
      </c>
      <c r="D38" s="12">
        <f t="shared" si="3"/>
        <v>12.5</v>
      </c>
      <c r="E38" s="12">
        <f t="shared" si="3"/>
        <v>7.38</v>
      </c>
      <c r="F38" s="12">
        <f t="shared" si="3"/>
        <v>68.74000000000001</v>
      </c>
      <c r="G38" s="18">
        <f t="shared" si="3"/>
        <v>369.46</v>
      </c>
      <c r="H38" s="12">
        <f t="shared" si="3"/>
        <v>13.49</v>
      </c>
      <c r="I38" s="28"/>
      <c r="J38" s="152"/>
      <c r="K38" s="285"/>
    </row>
    <row r="39" spans="1:9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</row>
    <row r="40" spans="1:9" ht="13.5" thickBot="1">
      <c r="A40" s="4"/>
      <c r="B40" s="1"/>
      <c r="C40" s="2"/>
      <c r="D40" s="2"/>
      <c r="E40" s="2"/>
      <c r="F40" s="2"/>
      <c r="G40" s="2"/>
      <c r="H40" s="2"/>
      <c r="I40" s="28"/>
    </row>
    <row r="41" spans="1:9" ht="13.5" thickBot="1">
      <c r="A41" s="15"/>
      <c r="B41" s="23" t="s">
        <v>16</v>
      </c>
      <c r="C41" s="17"/>
      <c r="D41" s="37">
        <f>D13+D16+D29+D38</f>
        <v>53.12</v>
      </c>
      <c r="E41" s="37">
        <f>E13+E16+E29+E38</f>
        <v>54.9</v>
      </c>
      <c r="F41" s="37">
        <f>F13+F16+F29+F38</f>
        <v>179.24</v>
      </c>
      <c r="G41" s="37">
        <f>G13+G16+G29+G38</f>
        <v>1366.22</v>
      </c>
      <c r="H41" s="37">
        <f>H13+H16+H29+H38</f>
        <v>21.240000000000002</v>
      </c>
      <c r="I41" s="16"/>
    </row>
    <row r="42" spans="1:9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</row>
    <row r="43" spans="1:9" ht="13.5" thickBot="1">
      <c r="A43" s="34"/>
      <c r="B43" s="35"/>
      <c r="C43" s="35"/>
      <c r="D43" s="52">
        <f>D41-D42</f>
        <v>11.119999999999997</v>
      </c>
      <c r="E43" s="52">
        <f>E41-E42</f>
        <v>7.899999999999999</v>
      </c>
      <c r="F43" s="52">
        <f>F41-F42</f>
        <v>-23.75999999999999</v>
      </c>
      <c r="G43" s="52">
        <f>G41-G42</f>
        <v>-33.77999999999997</v>
      </c>
      <c r="H43" s="52">
        <f>H41-H42</f>
        <v>-23.759999999999998</v>
      </c>
      <c r="I43" s="36"/>
    </row>
  </sheetData>
  <sheetProtection/>
  <mergeCells count="10">
    <mergeCell ref="J34:K34"/>
    <mergeCell ref="J32:K32"/>
    <mergeCell ref="J33:K33"/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100" zoomScalePageLayoutView="0" workbookViewId="0" topLeftCell="A16">
      <selection activeCell="K31" sqref="K31:K37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4" width="9.57421875" style="0" bestFit="1" customWidth="1"/>
    <col min="5" max="5" width="9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0</v>
      </c>
    </row>
    <row r="2" ht="12.75">
      <c r="A2" t="s">
        <v>20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9" ht="13.5" thickBot="1">
      <c r="A6" s="258" t="s">
        <v>40</v>
      </c>
      <c r="B6" s="267"/>
      <c r="C6" s="267"/>
      <c r="D6" s="267"/>
      <c r="E6" s="267"/>
      <c r="F6" s="267"/>
      <c r="G6" s="267"/>
      <c r="H6" s="267"/>
      <c r="I6" s="268"/>
    </row>
    <row r="7" spans="1:9" ht="12.75">
      <c r="A7" s="26" t="s">
        <v>14</v>
      </c>
      <c r="B7" s="68"/>
      <c r="C7" s="68"/>
      <c r="D7" s="68"/>
      <c r="E7" s="68"/>
      <c r="F7" s="68"/>
      <c r="G7" s="68"/>
      <c r="H7" s="68"/>
      <c r="I7" s="90"/>
    </row>
    <row r="8" spans="1:9" ht="15.75">
      <c r="A8" s="164"/>
      <c r="B8" s="174" t="s">
        <v>110</v>
      </c>
      <c r="C8" s="176">
        <v>130</v>
      </c>
      <c r="D8" s="176">
        <v>13.8</v>
      </c>
      <c r="E8" s="176">
        <v>6.7</v>
      </c>
      <c r="F8" s="176">
        <v>13</v>
      </c>
      <c r="G8" s="176">
        <v>168.1</v>
      </c>
      <c r="H8" s="175"/>
      <c r="I8" s="177">
        <v>279</v>
      </c>
    </row>
    <row r="9" spans="1:11" ht="15.75">
      <c r="A9" s="56"/>
      <c r="B9" s="89" t="s">
        <v>72</v>
      </c>
      <c r="C9" s="58">
        <v>30</v>
      </c>
      <c r="D9" s="58">
        <v>0.84</v>
      </c>
      <c r="E9" s="58">
        <v>1.69</v>
      </c>
      <c r="F9" s="58">
        <v>2.77</v>
      </c>
      <c r="G9" s="58">
        <v>29.6</v>
      </c>
      <c r="H9" s="58">
        <v>0.08</v>
      </c>
      <c r="I9" s="122">
        <v>406</v>
      </c>
      <c r="J9" s="264"/>
      <c r="K9" s="265"/>
    </row>
    <row r="10" spans="1:11" ht="15.75">
      <c r="A10" s="56"/>
      <c r="B10" s="57" t="s">
        <v>68</v>
      </c>
      <c r="C10" s="58">
        <v>200</v>
      </c>
      <c r="D10" s="78">
        <v>5.8</v>
      </c>
      <c r="E10" s="78">
        <v>5.3</v>
      </c>
      <c r="F10" s="78">
        <v>9.1</v>
      </c>
      <c r="G10" s="78">
        <v>107</v>
      </c>
      <c r="H10" s="78">
        <v>1.4</v>
      </c>
      <c r="I10" s="116">
        <v>469</v>
      </c>
      <c r="J10" s="252"/>
      <c r="K10" s="253"/>
    </row>
    <row r="11" spans="1:11" ht="15.75">
      <c r="A11" s="56"/>
      <c r="B11" s="57" t="s">
        <v>67</v>
      </c>
      <c r="C11" s="59">
        <v>30</v>
      </c>
      <c r="D11" s="59">
        <v>2.3</v>
      </c>
      <c r="E11" s="59">
        <v>0.9</v>
      </c>
      <c r="F11" s="59">
        <v>15.4</v>
      </c>
      <c r="G11" s="59">
        <v>78.3</v>
      </c>
      <c r="H11" s="59"/>
      <c r="I11" s="114">
        <v>576</v>
      </c>
      <c r="J11" s="264"/>
      <c r="K11" s="265"/>
    </row>
    <row r="12" spans="1:9" ht="15.75">
      <c r="A12" s="56"/>
      <c r="B12" s="181" t="s">
        <v>92</v>
      </c>
      <c r="C12" s="59">
        <v>15</v>
      </c>
      <c r="D12" s="59">
        <v>0.03</v>
      </c>
      <c r="E12" s="59"/>
      <c r="F12" s="59">
        <v>4.9</v>
      </c>
      <c r="G12" s="59">
        <v>49.7</v>
      </c>
      <c r="H12" s="59">
        <v>0.04</v>
      </c>
      <c r="I12" s="114">
        <v>86</v>
      </c>
    </row>
    <row r="13" spans="1:11" ht="15.75">
      <c r="A13" s="56"/>
      <c r="B13" s="146"/>
      <c r="C13" s="38">
        <f>SUM(C4:C12)</f>
        <v>405</v>
      </c>
      <c r="D13" s="128">
        <f>SUM(D4:D11)</f>
        <v>22.740000000000002</v>
      </c>
      <c r="E13" s="128">
        <f>SUM(E4:E11)</f>
        <v>14.590000000000002</v>
      </c>
      <c r="F13" s="128">
        <f>SUM(F4:F12)</f>
        <v>45.169999999999995</v>
      </c>
      <c r="G13" s="128">
        <f>SUM(G4:G12)</f>
        <v>432.7</v>
      </c>
      <c r="H13" s="128">
        <f>SUM(H4:H11)</f>
        <v>1.48</v>
      </c>
      <c r="I13" s="140"/>
      <c r="J13" s="284"/>
      <c r="K13" s="147"/>
    </row>
    <row r="14" spans="1:9" ht="13.5" thickBot="1">
      <c r="A14" s="4"/>
      <c r="B14" s="62"/>
      <c r="C14" s="9">
        <v>350</v>
      </c>
      <c r="D14" s="11"/>
      <c r="E14" s="11"/>
      <c r="F14" s="11"/>
      <c r="G14" s="11"/>
      <c r="H14" s="11"/>
      <c r="I14" s="64"/>
    </row>
    <row r="15" spans="1:9" ht="15.75">
      <c r="A15" s="138" t="s">
        <v>52</v>
      </c>
      <c r="B15" s="162" t="s">
        <v>90</v>
      </c>
      <c r="C15" s="167">
        <v>100</v>
      </c>
      <c r="D15" s="129">
        <v>0.5</v>
      </c>
      <c r="E15" s="129">
        <v>0.1</v>
      </c>
      <c r="F15" s="129">
        <v>22.1</v>
      </c>
      <c r="G15" s="129">
        <v>43</v>
      </c>
      <c r="H15" s="239"/>
      <c r="I15" s="178">
        <v>501</v>
      </c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0.5</v>
      </c>
      <c r="E16" s="38">
        <f t="shared" si="0"/>
        <v>0.1</v>
      </c>
      <c r="F16" s="38">
        <f t="shared" si="0"/>
        <v>22.1</v>
      </c>
      <c r="G16" s="38">
        <f t="shared" si="0"/>
        <v>43</v>
      </c>
      <c r="H16" s="38">
        <f t="shared" si="0"/>
        <v>0</v>
      </c>
      <c r="I16" s="29"/>
      <c r="J16" s="284"/>
      <c r="K16" s="147"/>
    </row>
    <row r="17" spans="1:9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</row>
    <row r="18" spans="1:9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</row>
    <row r="19" spans="1:9" ht="15.75">
      <c r="A19" s="4"/>
      <c r="B19" s="57" t="s">
        <v>69</v>
      </c>
      <c r="C19" s="66">
        <v>40</v>
      </c>
      <c r="D19" s="75">
        <v>0.55</v>
      </c>
      <c r="E19" s="75">
        <v>1.5</v>
      </c>
      <c r="F19" s="75">
        <v>2.57</v>
      </c>
      <c r="G19" s="75">
        <v>26.14</v>
      </c>
      <c r="H19" s="75">
        <v>1.39</v>
      </c>
      <c r="I19" s="123">
        <v>54</v>
      </c>
    </row>
    <row r="20" spans="1:11" ht="15.75">
      <c r="A20" s="56"/>
      <c r="B20" s="89" t="s">
        <v>111</v>
      </c>
      <c r="C20" s="58">
        <v>150</v>
      </c>
      <c r="D20" s="58">
        <v>1.28</v>
      </c>
      <c r="E20" s="58">
        <v>2.78</v>
      </c>
      <c r="F20" s="78">
        <v>4.88</v>
      </c>
      <c r="G20" s="78">
        <v>49.35</v>
      </c>
      <c r="H20" s="58">
        <v>3</v>
      </c>
      <c r="I20" s="104">
        <v>99</v>
      </c>
      <c r="J20" s="264"/>
      <c r="K20" s="265"/>
    </row>
    <row r="21" spans="1:11" ht="15.75">
      <c r="A21" s="56"/>
      <c r="B21" s="132" t="s">
        <v>112</v>
      </c>
      <c r="C21" s="58">
        <v>60</v>
      </c>
      <c r="D21" s="58">
        <v>10.12</v>
      </c>
      <c r="E21" s="58">
        <v>3.15</v>
      </c>
      <c r="F21" s="78">
        <v>8.33</v>
      </c>
      <c r="G21" s="78">
        <v>102.94</v>
      </c>
      <c r="H21" s="58">
        <v>3.99</v>
      </c>
      <c r="I21" s="104">
        <v>357</v>
      </c>
      <c r="J21" s="134"/>
      <c r="K21" s="88"/>
    </row>
    <row r="22" spans="1:11" ht="15.75">
      <c r="A22" s="56"/>
      <c r="B22" s="119" t="s">
        <v>113</v>
      </c>
      <c r="C22" s="92">
        <v>110</v>
      </c>
      <c r="D22" s="92">
        <v>3.02</v>
      </c>
      <c r="E22" s="92">
        <v>5.62</v>
      </c>
      <c r="F22" s="93">
        <v>11.23</v>
      </c>
      <c r="G22" s="93">
        <v>107.12</v>
      </c>
      <c r="H22" s="92">
        <v>14.56</v>
      </c>
      <c r="I22" s="104">
        <v>152</v>
      </c>
      <c r="J22" s="264"/>
      <c r="K22" s="265"/>
    </row>
    <row r="23" spans="1:11" ht="15.75">
      <c r="A23" s="56"/>
      <c r="B23" s="163" t="s">
        <v>74</v>
      </c>
      <c r="C23" s="59">
        <v>150</v>
      </c>
      <c r="D23" s="74">
        <v>0.45</v>
      </c>
      <c r="E23" s="74">
        <v>0.08</v>
      </c>
      <c r="F23" s="74">
        <v>15.08</v>
      </c>
      <c r="G23" s="74">
        <v>63</v>
      </c>
      <c r="H23" s="74">
        <v>0.15</v>
      </c>
      <c r="I23" s="105">
        <v>495</v>
      </c>
      <c r="J23" s="264"/>
      <c r="K23" s="265"/>
    </row>
    <row r="24" spans="1:9" ht="15.75">
      <c r="A24" s="56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28">
        <v>574</v>
      </c>
    </row>
    <row r="25" spans="1:9" ht="15.75">
      <c r="A25" s="56"/>
      <c r="B25" s="165" t="s">
        <v>75</v>
      </c>
      <c r="C25" s="63">
        <v>30</v>
      </c>
      <c r="D25" s="81">
        <v>0.44</v>
      </c>
      <c r="E25" s="59">
        <v>2.8</v>
      </c>
      <c r="F25" s="81">
        <v>0.73</v>
      </c>
      <c r="G25" s="59">
        <v>29.91</v>
      </c>
      <c r="H25" s="91">
        <v>0.03</v>
      </c>
      <c r="I25" s="64">
        <v>408</v>
      </c>
    </row>
    <row r="26" spans="1:9" ht="15.75">
      <c r="A26" s="4"/>
      <c r="B26" s="165"/>
      <c r="C26" s="63"/>
      <c r="D26" s="81"/>
      <c r="E26" s="59"/>
      <c r="F26" s="81"/>
      <c r="G26" s="59"/>
      <c r="H26" s="91"/>
      <c r="I26" s="64"/>
    </row>
    <row r="27" spans="1:9" ht="12.75">
      <c r="A27" s="4"/>
      <c r="B27" s="1"/>
      <c r="C27" s="2"/>
      <c r="D27" s="2"/>
      <c r="E27" s="2"/>
      <c r="F27" s="2"/>
      <c r="G27" s="2"/>
      <c r="H27" s="14"/>
      <c r="I27" s="28"/>
    </row>
    <row r="28" spans="1:9" ht="12.75">
      <c r="A28" s="4"/>
      <c r="B28" s="1"/>
      <c r="C28" s="2"/>
      <c r="D28" s="2"/>
      <c r="E28" s="2"/>
      <c r="F28" s="2"/>
      <c r="G28" s="2"/>
      <c r="H28" s="2"/>
      <c r="I28" s="28"/>
    </row>
    <row r="29" spans="1:11" ht="12.75">
      <c r="A29" s="4"/>
      <c r="B29" s="1"/>
      <c r="C29" s="13">
        <f aca="true" t="shared" si="1" ref="C29:H29">SUM(C19:C28)</f>
        <v>580</v>
      </c>
      <c r="D29" s="12">
        <f t="shared" si="1"/>
        <v>19.06</v>
      </c>
      <c r="E29" s="12">
        <f t="shared" si="1"/>
        <v>16.57</v>
      </c>
      <c r="F29" s="12">
        <f t="shared" si="1"/>
        <v>59.21999999999999</v>
      </c>
      <c r="G29" s="12">
        <f t="shared" si="1"/>
        <v>460.86000000000007</v>
      </c>
      <c r="H29" s="12">
        <f t="shared" si="1"/>
        <v>23.119999999999997</v>
      </c>
      <c r="I29" s="28"/>
      <c r="J29" s="284"/>
      <c r="K29" s="147"/>
    </row>
    <row r="30" spans="1:9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</row>
    <row r="31" spans="1:9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</row>
    <row r="32" spans="1:9" ht="15.75">
      <c r="A32" s="56"/>
      <c r="B32" s="76" t="s">
        <v>114</v>
      </c>
      <c r="C32" s="2">
        <v>20</v>
      </c>
      <c r="D32" s="14">
        <v>1.25</v>
      </c>
      <c r="E32" s="14">
        <v>3.6</v>
      </c>
      <c r="F32" s="2">
        <v>13.75</v>
      </c>
      <c r="G32" s="14">
        <v>92.4</v>
      </c>
      <c r="H32" s="2">
        <v>0</v>
      </c>
      <c r="I32" s="72">
        <v>582</v>
      </c>
    </row>
    <row r="33" spans="1:10" ht="15.75">
      <c r="A33" s="56"/>
      <c r="B33" s="118" t="s">
        <v>115</v>
      </c>
      <c r="C33" s="59">
        <v>60</v>
      </c>
      <c r="D33" s="74">
        <v>6.24</v>
      </c>
      <c r="E33" s="74">
        <v>4.84</v>
      </c>
      <c r="F33" s="74">
        <v>7.22</v>
      </c>
      <c r="G33" s="74">
        <v>97.44</v>
      </c>
      <c r="H33" s="74">
        <v>0</v>
      </c>
      <c r="I33" s="105">
        <v>350</v>
      </c>
      <c r="J33" s="109"/>
    </row>
    <row r="34" spans="1:10" ht="15.75">
      <c r="A34" s="56"/>
      <c r="B34" s="76" t="s">
        <v>81</v>
      </c>
      <c r="C34" s="59">
        <v>130</v>
      </c>
      <c r="D34" s="87">
        <v>2.6</v>
      </c>
      <c r="E34" s="87">
        <v>4.4</v>
      </c>
      <c r="F34" s="87">
        <v>9.9</v>
      </c>
      <c r="G34" s="87">
        <v>89.7</v>
      </c>
      <c r="H34" s="87">
        <v>15.2</v>
      </c>
      <c r="I34" s="105">
        <v>380</v>
      </c>
      <c r="J34" s="109"/>
    </row>
    <row r="35" spans="1:10" ht="15.75">
      <c r="A35" s="56"/>
      <c r="B35" s="118" t="s">
        <v>229</v>
      </c>
      <c r="C35" s="59">
        <v>180</v>
      </c>
      <c r="D35" s="74">
        <v>0.27</v>
      </c>
      <c r="E35" s="74">
        <v>0.09</v>
      </c>
      <c r="F35" s="74">
        <v>8.55</v>
      </c>
      <c r="G35" s="74">
        <v>36</v>
      </c>
      <c r="H35" s="74">
        <v>0.9</v>
      </c>
      <c r="I35" s="98">
        <v>459</v>
      </c>
      <c r="J35" s="109"/>
    </row>
    <row r="36" spans="1:10" ht="15.75">
      <c r="A36" s="56"/>
      <c r="B36" s="247" t="s">
        <v>245</v>
      </c>
      <c r="C36" s="59">
        <v>30</v>
      </c>
      <c r="D36" s="87">
        <v>2.15</v>
      </c>
      <c r="E36" s="87">
        <v>2.24</v>
      </c>
      <c r="F36" s="87">
        <v>16.19</v>
      </c>
      <c r="G36" s="87">
        <v>71.71</v>
      </c>
      <c r="H36" s="74"/>
      <c r="I36" s="105"/>
      <c r="J36" s="135"/>
    </row>
    <row r="37" spans="1:10" ht="15.75">
      <c r="A37" s="56"/>
      <c r="B37" s="247"/>
      <c r="C37" s="59"/>
      <c r="D37" s="87"/>
      <c r="E37" s="87"/>
      <c r="F37" s="87"/>
      <c r="G37" s="87"/>
      <c r="H37" s="74"/>
      <c r="I37" s="105"/>
      <c r="J37" s="100"/>
    </row>
    <row r="38" spans="1:11" ht="14.25" customHeight="1">
      <c r="A38" s="4"/>
      <c r="B38" s="1"/>
      <c r="C38" s="13">
        <f aca="true" t="shared" si="2" ref="C38:H38">SUM(C32:C37)</f>
        <v>420</v>
      </c>
      <c r="D38" s="13">
        <f t="shared" si="2"/>
        <v>12.51</v>
      </c>
      <c r="E38" s="13">
        <f t="shared" si="2"/>
        <v>15.17</v>
      </c>
      <c r="F38" s="13">
        <f t="shared" si="2"/>
        <v>55.61</v>
      </c>
      <c r="G38" s="13">
        <f t="shared" si="2"/>
        <v>387.25</v>
      </c>
      <c r="H38" s="13">
        <f t="shared" si="2"/>
        <v>16.099999999999998</v>
      </c>
      <c r="I38" s="28"/>
      <c r="J38" s="100"/>
      <c r="K38" s="285"/>
    </row>
    <row r="39" spans="1:9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</row>
    <row r="40" spans="1:9" ht="13.5" thickBot="1">
      <c r="A40" s="4"/>
      <c r="B40" s="1"/>
      <c r="C40" s="2"/>
      <c r="D40" s="2"/>
      <c r="E40" s="2"/>
      <c r="F40" s="2"/>
      <c r="G40" s="2"/>
      <c r="H40" s="2"/>
      <c r="I40" s="28"/>
    </row>
    <row r="41" spans="1:9" ht="13.5" thickBot="1">
      <c r="A41" s="15"/>
      <c r="B41" s="23" t="s">
        <v>16</v>
      </c>
      <c r="C41" s="17"/>
      <c r="D41" s="37">
        <f>D13+D16+D29+D38</f>
        <v>54.809999999999995</v>
      </c>
      <c r="E41" s="37">
        <f>E13+E16+E29+E38</f>
        <v>46.43</v>
      </c>
      <c r="F41" s="37">
        <f>F13+F16+F29+F38</f>
        <v>182.09999999999997</v>
      </c>
      <c r="G41" s="37">
        <f>G13+G16+G29+G38</f>
        <v>1323.81</v>
      </c>
      <c r="H41" s="37">
        <f>H13+H16+H29+H38</f>
        <v>40.699999999999996</v>
      </c>
      <c r="I41" s="16"/>
    </row>
    <row r="42" spans="1:9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</row>
    <row r="43" spans="1:9" ht="13.5" thickBot="1">
      <c r="A43" s="34"/>
      <c r="B43" s="35"/>
      <c r="C43" s="35"/>
      <c r="D43" s="52">
        <f>D41-D42</f>
        <v>12.809999999999995</v>
      </c>
      <c r="E43" s="52">
        <f>E41-E42</f>
        <v>-0.5700000000000003</v>
      </c>
      <c r="F43" s="52">
        <f>F41-F42</f>
        <v>-20.900000000000034</v>
      </c>
      <c r="G43" s="52">
        <f>G41-G42</f>
        <v>-76.19000000000005</v>
      </c>
      <c r="H43" s="52">
        <f>H41-H42</f>
        <v>-4.300000000000004</v>
      </c>
      <c r="I43" s="36"/>
    </row>
  </sheetData>
  <sheetProtection/>
  <mergeCells count="13">
    <mergeCell ref="J23:K23"/>
    <mergeCell ref="J9:K9"/>
    <mergeCell ref="J10:K10"/>
    <mergeCell ref="J11:K11"/>
    <mergeCell ref="J20:K20"/>
    <mergeCell ref="J22:K22"/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SheetLayoutView="100" zoomScalePageLayoutView="0" workbookViewId="0" topLeftCell="A13">
      <selection activeCell="K30" sqref="K30:K31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0</v>
      </c>
    </row>
    <row r="2" ht="12.75">
      <c r="A2" t="s">
        <v>21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10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  <c r="J5" s="100"/>
    </row>
    <row r="6" spans="1:11" ht="13.5" thickBot="1">
      <c r="A6" s="258" t="s">
        <v>41</v>
      </c>
      <c r="B6" s="267"/>
      <c r="C6" s="259"/>
      <c r="D6" s="259"/>
      <c r="E6" s="259"/>
      <c r="F6" s="259"/>
      <c r="G6" s="259"/>
      <c r="H6" s="259"/>
      <c r="I6" s="260"/>
      <c r="J6" s="100"/>
      <c r="K6" s="100"/>
    </row>
    <row r="7" spans="1:11" ht="12.75">
      <c r="A7" s="26" t="s">
        <v>14</v>
      </c>
      <c r="B7" s="97"/>
      <c r="C7" s="1"/>
      <c r="D7" s="1"/>
      <c r="E7" s="1"/>
      <c r="F7" s="1"/>
      <c r="G7" s="1"/>
      <c r="H7" s="1"/>
      <c r="I7" s="103"/>
      <c r="J7" s="100"/>
      <c r="K7" s="100"/>
    </row>
    <row r="8" spans="1:11" ht="15.75">
      <c r="A8" s="56"/>
      <c r="B8" s="89" t="s">
        <v>116</v>
      </c>
      <c r="C8" s="58">
        <v>130</v>
      </c>
      <c r="D8" s="131">
        <v>4.82</v>
      </c>
      <c r="E8" s="58">
        <v>4.28</v>
      </c>
      <c r="F8" s="58">
        <v>23.39</v>
      </c>
      <c r="G8" s="58">
        <v>151.32</v>
      </c>
      <c r="H8" s="58">
        <v>1.1</v>
      </c>
      <c r="I8" s="122">
        <v>232</v>
      </c>
      <c r="J8" s="272"/>
      <c r="K8" s="270"/>
    </row>
    <row r="9" spans="1:11" ht="15.75">
      <c r="A9" s="56"/>
      <c r="B9" s="76" t="s">
        <v>117</v>
      </c>
      <c r="C9" s="58">
        <v>150</v>
      </c>
      <c r="D9" s="78">
        <v>2.1</v>
      </c>
      <c r="E9" s="78">
        <v>1.88</v>
      </c>
      <c r="F9" s="78">
        <v>10.2</v>
      </c>
      <c r="G9" s="78">
        <v>66</v>
      </c>
      <c r="H9" s="78">
        <v>0.53</v>
      </c>
      <c r="I9" s="116">
        <v>465</v>
      </c>
      <c r="J9" s="252"/>
      <c r="K9" s="253"/>
    </row>
    <row r="10" spans="1:13" ht="15.75">
      <c r="A10" s="56"/>
      <c r="B10" s="57" t="s">
        <v>71</v>
      </c>
      <c r="C10" s="131">
        <v>30</v>
      </c>
      <c r="D10" s="74">
        <v>2.28</v>
      </c>
      <c r="E10" s="74">
        <v>0.24</v>
      </c>
      <c r="F10" s="74">
        <v>14.91</v>
      </c>
      <c r="G10" s="74">
        <v>70.2</v>
      </c>
      <c r="H10" s="74"/>
      <c r="I10" s="105">
        <v>573</v>
      </c>
      <c r="J10" s="109"/>
      <c r="K10" s="100"/>
      <c r="M10" s="99"/>
    </row>
    <row r="11" spans="1:13" ht="15.75">
      <c r="A11" s="4"/>
      <c r="B11" s="89" t="s">
        <v>244</v>
      </c>
      <c r="C11" s="58">
        <v>46</v>
      </c>
      <c r="D11" s="58">
        <v>5.1</v>
      </c>
      <c r="E11" s="58">
        <v>4.6</v>
      </c>
      <c r="F11" s="58">
        <v>0.3</v>
      </c>
      <c r="G11" s="58">
        <v>63</v>
      </c>
      <c r="H11" s="58"/>
      <c r="I11" s="108">
        <v>267</v>
      </c>
      <c r="J11" s="100"/>
      <c r="K11" s="100"/>
      <c r="M11" s="99"/>
    </row>
    <row r="12" spans="1:13" ht="12.75">
      <c r="A12" s="4"/>
      <c r="B12" s="1"/>
      <c r="C12" s="2"/>
      <c r="D12" s="14"/>
      <c r="E12" s="14"/>
      <c r="F12" s="2"/>
      <c r="G12" s="14"/>
      <c r="H12" s="14"/>
      <c r="I12" s="28"/>
      <c r="J12" s="100"/>
      <c r="K12" s="100"/>
      <c r="M12" s="99"/>
    </row>
    <row r="13" spans="1:13" ht="12.75">
      <c r="A13" s="4"/>
      <c r="B13" s="1"/>
      <c r="C13" s="33">
        <f>SUM(C6+C7+C8+C9+C10+C11+C12)</f>
        <v>356</v>
      </c>
      <c r="D13" s="12">
        <f>SUM(D5:D11)</f>
        <v>14.299999999999999</v>
      </c>
      <c r="E13" s="12">
        <f>SUM(E5:E11)</f>
        <v>11</v>
      </c>
      <c r="F13" s="12">
        <f>SUM(F5:F11)</f>
        <v>48.8</v>
      </c>
      <c r="G13" s="12">
        <f>SUM(G5:G11)</f>
        <v>350.52</v>
      </c>
      <c r="H13" s="12">
        <f>SUM(H5:H11)</f>
        <v>1.6300000000000001</v>
      </c>
      <c r="I13" s="29"/>
      <c r="J13" s="152"/>
      <c r="K13" s="154"/>
      <c r="M13" s="99"/>
    </row>
    <row r="14" spans="1:13" ht="13.5" thickBot="1">
      <c r="A14" s="4"/>
      <c r="B14" s="1"/>
      <c r="C14" s="9">
        <v>350</v>
      </c>
      <c r="D14" s="12"/>
      <c r="E14" s="12"/>
      <c r="F14" s="12"/>
      <c r="G14" s="12"/>
      <c r="H14" s="12"/>
      <c r="I14" s="29"/>
      <c r="J14" s="152"/>
      <c r="K14" s="154"/>
      <c r="M14" s="99"/>
    </row>
    <row r="15" spans="1:13" ht="15.75">
      <c r="A15" s="26" t="s">
        <v>54</v>
      </c>
      <c r="B15" s="76" t="s">
        <v>172</v>
      </c>
      <c r="C15" s="185">
        <v>100</v>
      </c>
      <c r="D15" s="213">
        <v>4</v>
      </c>
      <c r="E15" s="213">
        <v>3.7</v>
      </c>
      <c r="F15" s="213">
        <v>23.7</v>
      </c>
      <c r="G15" s="213">
        <v>138.2</v>
      </c>
      <c r="H15" s="213"/>
      <c r="I15" s="214">
        <v>470</v>
      </c>
      <c r="J15" s="100"/>
      <c r="K15" s="100"/>
      <c r="M15" s="99"/>
    </row>
    <row r="16" spans="1:13" ht="12.75">
      <c r="A16" s="7"/>
      <c r="B16" s="8"/>
      <c r="C16" s="38">
        <f aca="true" t="shared" si="0" ref="C16:H16">SUM(C15:C15)</f>
        <v>100</v>
      </c>
      <c r="D16" s="38">
        <f t="shared" si="0"/>
        <v>4</v>
      </c>
      <c r="E16" s="38">
        <f t="shared" si="0"/>
        <v>3.7</v>
      </c>
      <c r="F16" s="38">
        <f t="shared" si="0"/>
        <v>23.7</v>
      </c>
      <c r="G16" s="38">
        <f t="shared" si="0"/>
        <v>138.2</v>
      </c>
      <c r="H16" s="38">
        <f t="shared" si="0"/>
        <v>0</v>
      </c>
      <c r="I16" s="29"/>
      <c r="J16" s="152"/>
      <c r="K16" s="154"/>
      <c r="M16" s="99"/>
    </row>
    <row r="17" spans="1:13" ht="13.5" thickBot="1">
      <c r="A17" s="5"/>
      <c r="B17" s="6"/>
      <c r="C17" s="9"/>
      <c r="D17" s="11"/>
      <c r="E17" s="11"/>
      <c r="F17" s="11"/>
      <c r="G17" s="11"/>
      <c r="H17" s="11"/>
      <c r="I17" s="30"/>
      <c r="J17" s="100"/>
      <c r="K17" s="100"/>
      <c r="M17" s="99"/>
    </row>
    <row r="18" spans="1:13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  <c r="J18" s="100"/>
      <c r="K18" s="100"/>
      <c r="L18" s="99"/>
      <c r="M18" s="99"/>
    </row>
    <row r="19" spans="1:13" ht="15.75">
      <c r="A19" s="4"/>
      <c r="B19" s="57" t="s">
        <v>118</v>
      </c>
      <c r="C19" s="59">
        <v>50</v>
      </c>
      <c r="D19" s="74">
        <v>0.35</v>
      </c>
      <c r="E19" s="74">
        <v>0.05</v>
      </c>
      <c r="F19" s="74">
        <v>0.95</v>
      </c>
      <c r="G19" s="74">
        <v>5.5</v>
      </c>
      <c r="H19" s="78">
        <v>1.75</v>
      </c>
      <c r="I19" s="105">
        <v>148</v>
      </c>
      <c r="J19" s="100"/>
      <c r="K19" s="100"/>
      <c r="L19" s="99"/>
      <c r="M19" s="99"/>
    </row>
    <row r="20" spans="1:13" ht="15.75">
      <c r="A20" s="56"/>
      <c r="B20" s="57" t="s">
        <v>256</v>
      </c>
      <c r="C20" s="58">
        <v>150</v>
      </c>
      <c r="D20" s="78">
        <v>4.8</v>
      </c>
      <c r="E20" s="78">
        <v>5.62</v>
      </c>
      <c r="F20" s="78">
        <v>7.35</v>
      </c>
      <c r="G20" s="78">
        <v>99.15</v>
      </c>
      <c r="H20" s="78">
        <v>0.38</v>
      </c>
      <c r="I20" s="104">
        <v>109</v>
      </c>
      <c r="J20" s="269"/>
      <c r="K20" s="270"/>
      <c r="L20" s="99"/>
      <c r="M20" s="99"/>
    </row>
    <row r="21" spans="1:13" ht="15.75">
      <c r="A21" s="56"/>
      <c r="B21" s="118" t="s">
        <v>78</v>
      </c>
      <c r="C21" s="59">
        <v>120</v>
      </c>
      <c r="D21" s="59">
        <v>8.16</v>
      </c>
      <c r="E21" s="59">
        <v>8.16</v>
      </c>
      <c r="F21" s="59">
        <v>8.16</v>
      </c>
      <c r="G21" s="59">
        <v>138.72</v>
      </c>
      <c r="H21" s="77">
        <v>3.45</v>
      </c>
      <c r="I21" s="105">
        <v>322</v>
      </c>
      <c r="J21" s="112"/>
      <c r="K21" s="100"/>
      <c r="L21" s="99"/>
      <c r="M21" s="99"/>
    </row>
    <row r="22" spans="1:16" ht="15.75">
      <c r="A22" s="56"/>
      <c r="B22" s="57" t="s">
        <v>44</v>
      </c>
      <c r="C22" s="77">
        <v>40</v>
      </c>
      <c r="D22" s="59">
        <v>3.2</v>
      </c>
      <c r="E22" s="59">
        <v>0.64</v>
      </c>
      <c r="F22" s="59">
        <v>16.4</v>
      </c>
      <c r="G22" s="59">
        <v>82.4</v>
      </c>
      <c r="H22" s="59"/>
      <c r="I22" s="28">
        <v>574</v>
      </c>
      <c r="J22" s="109"/>
      <c r="K22" s="100"/>
      <c r="L22" s="99"/>
      <c r="M22" s="99"/>
      <c r="P22" s="99"/>
    </row>
    <row r="23" spans="1:16" ht="15.75">
      <c r="A23" s="56"/>
      <c r="B23" s="76" t="s">
        <v>90</v>
      </c>
      <c r="C23" s="59">
        <v>150</v>
      </c>
      <c r="D23" s="59">
        <v>0.75</v>
      </c>
      <c r="E23" s="59">
        <v>0.15</v>
      </c>
      <c r="F23" s="59">
        <v>16.65</v>
      </c>
      <c r="G23" s="59">
        <v>64.5</v>
      </c>
      <c r="H23" s="82"/>
      <c r="I23" s="105">
        <v>501</v>
      </c>
      <c r="J23" s="109"/>
      <c r="K23" s="100"/>
      <c r="L23" s="99"/>
      <c r="M23" s="99"/>
      <c r="P23" s="99"/>
    </row>
    <row r="24" spans="1:16" ht="15.75">
      <c r="A24" s="56"/>
      <c r="B24" s="76"/>
      <c r="C24" s="59"/>
      <c r="D24" s="59"/>
      <c r="E24" s="59"/>
      <c r="F24" s="59"/>
      <c r="G24" s="59"/>
      <c r="H24" s="82"/>
      <c r="I24" s="105"/>
      <c r="J24" s="109"/>
      <c r="K24" s="100"/>
      <c r="L24" s="99"/>
      <c r="M24" s="99"/>
      <c r="P24" s="99"/>
    </row>
    <row r="25" spans="1:16" ht="15.75">
      <c r="A25" s="4"/>
      <c r="B25" s="76"/>
      <c r="C25" s="59"/>
      <c r="D25" s="59"/>
      <c r="E25" s="59"/>
      <c r="F25" s="59"/>
      <c r="G25" s="59"/>
      <c r="H25" s="82"/>
      <c r="I25" s="105"/>
      <c r="J25" s="100"/>
      <c r="K25" s="100"/>
      <c r="L25" s="99"/>
      <c r="O25" s="99"/>
      <c r="P25" s="99"/>
    </row>
    <row r="26" spans="1:16" ht="12.75">
      <c r="A26" s="4"/>
      <c r="B26" s="1"/>
      <c r="C26" s="2"/>
      <c r="D26" s="2"/>
      <c r="E26" s="2"/>
      <c r="F26" s="2"/>
      <c r="G26" s="2"/>
      <c r="H26" s="14"/>
      <c r="I26" s="28"/>
      <c r="J26" s="100"/>
      <c r="K26" s="100"/>
      <c r="L26" s="99"/>
      <c r="O26" s="99"/>
      <c r="P26" s="99"/>
    </row>
    <row r="27" spans="1:16" ht="12.75">
      <c r="A27" s="4"/>
      <c r="B27" s="1"/>
      <c r="C27" s="2"/>
      <c r="D27" s="2"/>
      <c r="E27" s="2"/>
      <c r="F27" s="2"/>
      <c r="G27" s="2"/>
      <c r="H27" s="14"/>
      <c r="I27" s="28"/>
      <c r="J27" s="100"/>
      <c r="K27" s="100"/>
      <c r="L27" s="99"/>
      <c r="O27" s="99"/>
      <c r="P27" s="99"/>
    </row>
    <row r="28" spans="1:16" ht="12.75">
      <c r="A28" s="4"/>
      <c r="B28" s="1"/>
      <c r="C28" s="2"/>
      <c r="D28" s="2"/>
      <c r="E28" s="2"/>
      <c r="F28" s="2"/>
      <c r="G28" s="2"/>
      <c r="H28" s="2"/>
      <c r="I28" s="28"/>
      <c r="J28" s="100"/>
      <c r="K28" s="100"/>
      <c r="O28" s="99"/>
      <c r="P28" s="99"/>
    </row>
    <row r="29" spans="1:16" ht="12.75">
      <c r="A29" s="4"/>
      <c r="B29" s="1"/>
      <c r="C29" s="13">
        <f aca="true" t="shared" si="1" ref="C29:H29">SUM(C19:C28)</f>
        <v>510</v>
      </c>
      <c r="D29" s="12">
        <f t="shared" si="1"/>
        <v>17.259999999999998</v>
      </c>
      <c r="E29" s="12">
        <f t="shared" si="1"/>
        <v>14.620000000000001</v>
      </c>
      <c r="F29" s="12">
        <f t="shared" si="1"/>
        <v>49.51</v>
      </c>
      <c r="G29" s="12">
        <f t="shared" si="1"/>
        <v>390.27</v>
      </c>
      <c r="H29" s="12">
        <f t="shared" si="1"/>
        <v>5.58</v>
      </c>
      <c r="I29" s="28"/>
      <c r="J29" s="152"/>
      <c r="K29" s="154"/>
      <c r="O29" s="99"/>
      <c r="P29" s="99"/>
    </row>
    <row r="30" spans="1:16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  <c r="J30" s="100"/>
      <c r="K30" s="100"/>
      <c r="L30" s="99"/>
      <c r="M30" s="99"/>
      <c r="N30" s="99"/>
      <c r="O30" s="99"/>
      <c r="P30" s="99"/>
    </row>
    <row r="31" spans="1:16" ht="12.75">
      <c r="A31" s="26" t="s">
        <v>57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  <c r="L31" s="99"/>
      <c r="M31" s="99"/>
      <c r="N31" s="99"/>
      <c r="O31" s="99"/>
      <c r="P31" s="99"/>
    </row>
    <row r="32" spans="1:16" ht="15.75">
      <c r="A32" s="56"/>
      <c r="B32" s="85" t="s">
        <v>83</v>
      </c>
      <c r="C32" s="59">
        <v>75</v>
      </c>
      <c r="D32" s="81">
        <v>12.6</v>
      </c>
      <c r="E32" s="59">
        <v>17.4</v>
      </c>
      <c r="F32" s="81">
        <v>21.6</v>
      </c>
      <c r="G32" s="59">
        <v>293</v>
      </c>
      <c r="H32" s="59">
        <v>0.1</v>
      </c>
      <c r="I32" s="105">
        <v>546</v>
      </c>
      <c r="J32" s="109"/>
      <c r="K32" s="100"/>
      <c r="L32" s="99"/>
      <c r="M32" s="99"/>
      <c r="N32" s="99"/>
      <c r="O32" s="99"/>
      <c r="P32" s="99"/>
    </row>
    <row r="33" spans="1:16" ht="15.75">
      <c r="A33" s="56"/>
      <c r="B33" s="118" t="s">
        <v>119</v>
      </c>
      <c r="C33" s="59">
        <v>60</v>
      </c>
      <c r="D33" s="74">
        <v>5.95</v>
      </c>
      <c r="E33" s="59">
        <v>0.83</v>
      </c>
      <c r="F33" s="59">
        <v>5.95</v>
      </c>
      <c r="G33" s="59">
        <v>62.9</v>
      </c>
      <c r="H33" s="59"/>
      <c r="I33" s="117">
        <v>307</v>
      </c>
      <c r="J33" s="271"/>
      <c r="K33" s="270"/>
      <c r="L33" s="99"/>
      <c r="M33" s="99"/>
      <c r="N33" s="99"/>
      <c r="O33" s="99"/>
      <c r="P33" s="99"/>
    </row>
    <row r="34" spans="1:16" ht="15.75">
      <c r="A34" s="56"/>
      <c r="B34" s="160" t="s">
        <v>254</v>
      </c>
      <c r="C34" s="59">
        <v>110</v>
      </c>
      <c r="D34" s="78">
        <v>3.05</v>
      </c>
      <c r="E34" s="78">
        <v>1.95</v>
      </c>
      <c r="F34" s="78">
        <v>25.98</v>
      </c>
      <c r="G34" s="78">
        <v>133.69</v>
      </c>
      <c r="H34" s="78"/>
      <c r="I34" s="105">
        <v>241</v>
      </c>
      <c r="J34" s="109"/>
      <c r="K34" s="100"/>
      <c r="L34" s="99"/>
      <c r="M34" s="99"/>
      <c r="N34" s="99"/>
      <c r="O34" s="99"/>
      <c r="P34" s="99"/>
    </row>
    <row r="35" spans="1:16" ht="15.75">
      <c r="A35" s="56"/>
      <c r="B35" s="76" t="s">
        <v>50</v>
      </c>
      <c r="C35" s="66">
        <v>150</v>
      </c>
      <c r="D35" s="66">
        <v>0.15</v>
      </c>
      <c r="E35" s="66">
        <v>0.08</v>
      </c>
      <c r="F35" s="66">
        <v>6.98</v>
      </c>
      <c r="G35" s="66">
        <v>28.5</v>
      </c>
      <c r="H35" s="66"/>
      <c r="I35" s="105">
        <v>457</v>
      </c>
      <c r="J35" s="148"/>
      <c r="K35" s="100"/>
      <c r="L35" s="99"/>
      <c r="M35" s="99"/>
      <c r="N35" s="99"/>
      <c r="O35" s="99"/>
      <c r="P35" s="99"/>
    </row>
    <row r="36" spans="1:16" ht="15.75">
      <c r="A36" s="56"/>
      <c r="B36" s="85" t="s">
        <v>122</v>
      </c>
      <c r="C36" s="111">
        <v>30</v>
      </c>
      <c r="D36" s="59">
        <v>0.29</v>
      </c>
      <c r="E36" s="59">
        <v>0.98</v>
      </c>
      <c r="F36" s="59">
        <v>1.38</v>
      </c>
      <c r="G36" s="59">
        <v>15.57</v>
      </c>
      <c r="H36" s="59"/>
      <c r="I36" s="117">
        <v>419</v>
      </c>
      <c r="J36" s="157"/>
      <c r="K36" s="100"/>
      <c r="L36" s="99"/>
      <c r="M36" s="99"/>
      <c r="N36" s="99"/>
      <c r="O36" s="99"/>
      <c r="P36" s="99"/>
    </row>
    <row r="37" spans="1:16" ht="15.75">
      <c r="A37" s="56"/>
      <c r="B37" s="247" t="s">
        <v>245</v>
      </c>
      <c r="C37" s="59">
        <v>30</v>
      </c>
      <c r="D37" s="87">
        <v>2.15</v>
      </c>
      <c r="E37" s="87">
        <v>2.24</v>
      </c>
      <c r="F37" s="87">
        <v>16.19</v>
      </c>
      <c r="G37" s="87">
        <v>71.71</v>
      </c>
      <c r="H37" s="59"/>
      <c r="I37" s="105"/>
      <c r="J37" s="148"/>
      <c r="K37" s="100"/>
      <c r="L37" s="99"/>
      <c r="M37" s="99"/>
      <c r="N37" s="99"/>
      <c r="O37" s="99"/>
      <c r="P37" s="99"/>
    </row>
    <row r="38" spans="1:16" ht="12.75">
      <c r="A38" s="4"/>
      <c r="B38" s="62"/>
      <c r="C38" s="94">
        <f aca="true" t="shared" si="2" ref="C38:H38">SUM(C32:C37)</f>
        <v>455</v>
      </c>
      <c r="D38" s="95">
        <f t="shared" si="2"/>
        <v>24.189999999999998</v>
      </c>
      <c r="E38" s="95">
        <f t="shared" si="2"/>
        <v>23.479999999999997</v>
      </c>
      <c r="F38" s="95">
        <f t="shared" si="2"/>
        <v>78.08000000000001</v>
      </c>
      <c r="G38" s="96">
        <f t="shared" si="2"/>
        <v>605.37</v>
      </c>
      <c r="H38" s="95">
        <f t="shared" si="2"/>
        <v>0.1</v>
      </c>
      <c r="I38" s="64"/>
      <c r="J38" s="152"/>
      <c r="K38" s="283"/>
      <c r="L38" s="99"/>
      <c r="M38" s="99"/>
      <c r="N38" s="99"/>
      <c r="O38" s="99"/>
      <c r="P38" s="99"/>
    </row>
    <row r="39" spans="1:16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  <c r="L39" s="99"/>
      <c r="M39" s="99"/>
      <c r="N39" s="99"/>
      <c r="O39" s="99"/>
      <c r="P39" s="99"/>
    </row>
    <row r="40" spans="1:14" ht="13.5" thickBot="1">
      <c r="A40" s="4"/>
      <c r="B40" s="1"/>
      <c r="C40" s="2"/>
      <c r="D40" s="2"/>
      <c r="E40" s="2"/>
      <c r="F40" s="2"/>
      <c r="G40" s="2"/>
      <c r="H40" s="2"/>
      <c r="I40" s="28"/>
      <c r="J40" s="100"/>
      <c r="K40" s="100"/>
      <c r="L40" s="99"/>
      <c r="M40" s="99"/>
      <c r="N40" s="99"/>
    </row>
    <row r="41" spans="1:14" ht="13.5" thickBot="1">
      <c r="A41" s="15"/>
      <c r="B41" s="23" t="s">
        <v>16</v>
      </c>
      <c r="C41" s="17"/>
      <c r="D41" s="180">
        <f>D13+D16+D29+D38</f>
        <v>59.74999999999999</v>
      </c>
      <c r="E41" s="180">
        <f>E13+E16+E29+E38</f>
        <v>52.8</v>
      </c>
      <c r="F41" s="180">
        <f>F13+F16+F29+F38</f>
        <v>200.09</v>
      </c>
      <c r="G41" s="180">
        <f>G13+G16+G29+G38</f>
        <v>1484.3600000000001</v>
      </c>
      <c r="H41" s="180">
        <f>H13+H16+H29+H38</f>
        <v>7.31</v>
      </c>
      <c r="I41" s="16"/>
      <c r="J41" s="100"/>
      <c r="K41" s="100"/>
      <c r="L41" s="99"/>
      <c r="M41" s="99"/>
      <c r="N41" s="99"/>
    </row>
    <row r="42" spans="1:13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J42" s="100"/>
      <c r="K42" s="100"/>
      <c r="M42" s="99"/>
    </row>
    <row r="43" spans="1:11" ht="13.5" thickBot="1">
      <c r="A43" s="34"/>
      <c r="B43" s="35"/>
      <c r="C43" s="35"/>
      <c r="D43" s="52">
        <f>D41-D42</f>
        <v>17.749999999999993</v>
      </c>
      <c r="E43" s="52">
        <f>E41-E42</f>
        <v>5.799999999999997</v>
      </c>
      <c r="F43" s="52">
        <f>F41-F42</f>
        <v>-2.9099999999999966</v>
      </c>
      <c r="G43" s="52">
        <f>G41-G42</f>
        <v>84.36000000000013</v>
      </c>
      <c r="H43" s="52">
        <f>H41-H42</f>
        <v>-37.69</v>
      </c>
      <c r="I43" s="36"/>
      <c r="J43" s="100"/>
      <c r="K43" s="100"/>
    </row>
    <row r="44" ht="12.75">
      <c r="J44" s="100"/>
    </row>
  </sheetData>
  <sheetProtection/>
  <mergeCells count="11">
    <mergeCell ref="J33:K33"/>
    <mergeCell ref="B4:B5"/>
    <mergeCell ref="C4:C5"/>
    <mergeCell ref="J8:K8"/>
    <mergeCell ref="J9:K9"/>
    <mergeCell ref="J20:K20"/>
    <mergeCell ref="H4:H5"/>
    <mergeCell ref="I4:I5"/>
    <mergeCell ref="A6:I6"/>
    <mergeCell ref="D4:F4"/>
    <mergeCell ref="A4:A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SheetLayoutView="100" zoomScalePageLayoutView="0" workbookViewId="0" topLeftCell="A16">
      <selection activeCell="J38" sqref="J38:K38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5" width="11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22</v>
      </c>
    </row>
    <row r="2" ht="12.75">
      <c r="A2" t="s">
        <v>207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9" ht="13.5" thickBot="1">
      <c r="A6" s="273" t="s">
        <v>62</v>
      </c>
      <c r="B6" s="267"/>
      <c r="C6" s="267"/>
      <c r="D6" s="267"/>
      <c r="E6" s="267"/>
      <c r="F6" s="267"/>
      <c r="G6" s="267"/>
      <c r="H6" s="267"/>
      <c r="I6" s="268"/>
    </row>
    <row r="7" spans="1:9" ht="12.75">
      <c r="A7" s="26" t="s">
        <v>14</v>
      </c>
      <c r="B7" s="68"/>
      <c r="C7" s="68"/>
      <c r="D7" s="68"/>
      <c r="E7" s="68"/>
      <c r="F7" s="68"/>
      <c r="G7" s="68"/>
      <c r="H7" s="68"/>
      <c r="I7" s="90"/>
    </row>
    <row r="8" spans="1:11" ht="17.25" customHeight="1">
      <c r="A8" s="56"/>
      <c r="B8" s="89" t="s">
        <v>124</v>
      </c>
      <c r="C8" s="59">
        <v>130</v>
      </c>
      <c r="D8" s="78">
        <v>3.35</v>
      </c>
      <c r="E8" s="78">
        <v>4.23</v>
      </c>
      <c r="F8" s="78">
        <v>19.95</v>
      </c>
      <c r="G8" s="78">
        <v>135.2</v>
      </c>
      <c r="H8" s="78"/>
      <c r="I8" s="108">
        <v>236</v>
      </c>
      <c r="J8" s="272"/>
      <c r="K8" s="270"/>
    </row>
    <row r="9" spans="1:11" ht="17.25" customHeight="1">
      <c r="A9" s="56"/>
      <c r="B9" s="132" t="s">
        <v>42</v>
      </c>
      <c r="C9" s="243">
        <v>180</v>
      </c>
      <c r="D9" s="129">
        <v>1.44</v>
      </c>
      <c r="E9" s="129">
        <v>1.17</v>
      </c>
      <c r="F9" s="129">
        <v>10.35</v>
      </c>
      <c r="G9" s="129">
        <v>57.6</v>
      </c>
      <c r="H9" s="129">
        <v>0.27</v>
      </c>
      <c r="I9" s="178">
        <v>460</v>
      </c>
      <c r="J9" s="274"/>
      <c r="K9" s="271"/>
    </row>
    <row r="10" spans="1:11" ht="15.75">
      <c r="A10" s="56"/>
      <c r="B10" s="57" t="s">
        <v>125</v>
      </c>
      <c r="C10" s="59">
        <v>30</v>
      </c>
      <c r="D10" s="59">
        <v>2.3</v>
      </c>
      <c r="E10" s="59">
        <v>0.9</v>
      </c>
      <c r="F10" s="59">
        <v>15.4</v>
      </c>
      <c r="G10" s="59">
        <v>78.3</v>
      </c>
      <c r="H10" s="59"/>
      <c r="I10" s="114">
        <v>576</v>
      </c>
      <c r="J10" s="271"/>
      <c r="K10" s="270"/>
    </row>
    <row r="11" spans="1:11" ht="15.75">
      <c r="A11" s="56"/>
      <c r="B11" s="181" t="s">
        <v>92</v>
      </c>
      <c r="C11" s="59">
        <v>15</v>
      </c>
      <c r="D11" s="59">
        <v>0.03</v>
      </c>
      <c r="E11" s="59"/>
      <c r="F11" s="59">
        <v>4.9</v>
      </c>
      <c r="G11" s="59">
        <v>49.7</v>
      </c>
      <c r="H11" s="59">
        <v>0.04</v>
      </c>
      <c r="I11" s="114">
        <v>86</v>
      </c>
      <c r="J11" s="109"/>
      <c r="K11" s="179"/>
    </row>
    <row r="12" spans="1:11" ht="15.75">
      <c r="A12" s="56"/>
      <c r="B12" s="57"/>
      <c r="C12" s="58"/>
      <c r="D12" s="58"/>
      <c r="E12" s="58"/>
      <c r="F12" s="58"/>
      <c r="G12" s="58"/>
      <c r="H12" s="58"/>
      <c r="I12" s="108"/>
      <c r="J12" s="271"/>
      <c r="K12" s="270"/>
    </row>
    <row r="13" spans="1:11" ht="12.75">
      <c r="A13" s="56"/>
      <c r="B13" s="1"/>
      <c r="C13" s="33">
        <f>SUM(C6+C7+C8+C9+C10+C11+C12)</f>
        <v>355</v>
      </c>
      <c r="D13" s="12">
        <f>SUM(D4:D12)</f>
        <v>7.12</v>
      </c>
      <c r="E13" s="12">
        <f>SUM(E4:E12)</f>
        <v>6.300000000000001</v>
      </c>
      <c r="F13" s="12">
        <f>SUM(F4:F12)</f>
        <v>50.599999999999994</v>
      </c>
      <c r="G13" s="12">
        <f>SUM(G4:G12)</f>
        <v>320.79999999999995</v>
      </c>
      <c r="H13" s="12">
        <f>SUM(H4:H10)</f>
        <v>0.27</v>
      </c>
      <c r="I13" s="64"/>
      <c r="J13" s="100"/>
      <c r="K13" s="100"/>
    </row>
    <row r="14" spans="1:11" ht="13.5" thickBot="1">
      <c r="A14" s="225"/>
      <c r="B14" s="1"/>
      <c r="C14" s="9">
        <v>350</v>
      </c>
      <c r="D14" s="145"/>
      <c r="E14" s="145"/>
      <c r="F14" s="145"/>
      <c r="G14" s="145"/>
      <c r="H14" s="231"/>
      <c r="I14" s="64"/>
      <c r="J14" s="100"/>
      <c r="K14" s="100"/>
    </row>
    <row r="15" spans="1:11" ht="15.75">
      <c r="A15" s="26" t="s">
        <v>56</v>
      </c>
      <c r="B15" s="162" t="s">
        <v>90</v>
      </c>
      <c r="C15" s="167">
        <v>100</v>
      </c>
      <c r="D15" s="129">
        <v>0.5</v>
      </c>
      <c r="E15" s="129">
        <v>0.1</v>
      </c>
      <c r="F15" s="129">
        <v>22.1</v>
      </c>
      <c r="G15" s="129">
        <v>43</v>
      </c>
      <c r="H15" s="239"/>
      <c r="I15" s="178">
        <v>501</v>
      </c>
      <c r="J15" s="112"/>
      <c r="K15" s="100"/>
    </row>
    <row r="16" spans="1:11" ht="12.75">
      <c r="A16" s="7"/>
      <c r="B16" s="8"/>
      <c r="C16" s="38">
        <f aca="true" t="shared" si="0" ref="C16:H16">SUM(C15:C15)</f>
        <v>100</v>
      </c>
      <c r="D16" s="38">
        <f t="shared" si="0"/>
        <v>0.5</v>
      </c>
      <c r="E16" s="38">
        <f t="shared" si="0"/>
        <v>0.1</v>
      </c>
      <c r="F16" s="38">
        <f t="shared" si="0"/>
        <v>22.1</v>
      </c>
      <c r="G16" s="38">
        <f t="shared" si="0"/>
        <v>43</v>
      </c>
      <c r="H16" s="38">
        <f t="shared" si="0"/>
        <v>0</v>
      </c>
      <c r="I16" s="29"/>
      <c r="J16" s="152"/>
      <c r="K16" s="154"/>
    </row>
    <row r="17" spans="1:11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  <c r="J17" s="100"/>
      <c r="K17" s="100"/>
    </row>
    <row r="18" spans="1:11" ht="12.75">
      <c r="A18" s="26" t="s">
        <v>15</v>
      </c>
      <c r="B18" s="3"/>
      <c r="C18" s="10"/>
      <c r="D18" s="3"/>
      <c r="E18" s="3"/>
      <c r="F18" s="3"/>
      <c r="G18" s="3"/>
      <c r="H18" s="3"/>
      <c r="I18" s="27"/>
      <c r="J18" s="100"/>
      <c r="K18" s="100"/>
    </row>
    <row r="19" spans="1:11" ht="15.75">
      <c r="A19" s="4"/>
      <c r="B19" s="57" t="s">
        <v>69</v>
      </c>
      <c r="C19" s="66">
        <v>40</v>
      </c>
      <c r="D19" s="75">
        <v>0.55</v>
      </c>
      <c r="E19" s="75">
        <v>1.5</v>
      </c>
      <c r="F19" s="75">
        <v>2.57</v>
      </c>
      <c r="G19" s="75">
        <v>26.14</v>
      </c>
      <c r="H19" s="75">
        <v>1.39</v>
      </c>
      <c r="I19" s="123">
        <v>54</v>
      </c>
      <c r="J19" s="100"/>
      <c r="K19" s="100"/>
    </row>
    <row r="20" spans="1:11" ht="15.75">
      <c r="A20" s="56"/>
      <c r="B20" s="84" t="s">
        <v>126</v>
      </c>
      <c r="C20" s="66">
        <v>150</v>
      </c>
      <c r="D20" s="80">
        <v>0.75</v>
      </c>
      <c r="E20" s="66">
        <v>2.63</v>
      </c>
      <c r="F20" s="66">
        <v>3.6</v>
      </c>
      <c r="G20" s="66">
        <v>41.1</v>
      </c>
      <c r="H20" s="66">
        <v>4.28</v>
      </c>
      <c r="I20" s="104">
        <v>99</v>
      </c>
      <c r="J20" s="112"/>
      <c r="K20" s="100"/>
    </row>
    <row r="21" spans="1:11" ht="15.75">
      <c r="A21" s="56"/>
      <c r="B21" s="84" t="s">
        <v>127</v>
      </c>
      <c r="C21" s="66">
        <v>100</v>
      </c>
      <c r="D21" s="80">
        <v>2.65</v>
      </c>
      <c r="E21" s="66">
        <v>4.07</v>
      </c>
      <c r="F21" s="66">
        <v>10.38</v>
      </c>
      <c r="G21" s="66">
        <v>88.81</v>
      </c>
      <c r="H21" s="66">
        <v>12.45</v>
      </c>
      <c r="I21" s="104">
        <v>153</v>
      </c>
      <c r="J21" s="112"/>
      <c r="K21" s="100"/>
    </row>
    <row r="22" spans="1:11" ht="15.75">
      <c r="A22" s="56"/>
      <c r="B22" s="166" t="s">
        <v>76</v>
      </c>
      <c r="C22" s="92">
        <v>75</v>
      </c>
      <c r="D22" s="92">
        <v>6.75</v>
      </c>
      <c r="E22" s="92">
        <v>4.95</v>
      </c>
      <c r="F22" s="92">
        <v>1.95</v>
      </c>
      <c r="G22" s="92">
        <v>79.88</v>
      </c>
      <c r="H22" s="92">
        <v>5.8</v>
      </c>
      <c r="I22" s="104">
        <v>329</v>
      </c>
      <c r="J22" s="112"/>
      <c r="K22" s="100"/>
    </row>
    <row r="23" spans="1:11" ht="15.75">
      <c r="A23" s="56"/>
      <c r="B23" s="118" t="s">
        <v>107</v>
      </c>
      <c r="C23" s="129">
        <v>150</v>
      </c>
      <c r="D23" s="129">
        <v>0.08</v>
      </c>
      <c r="E23" s="129">
        <v>0.08</v>
      </c>
      <c r="F23" s="129">
        <v>8.33</v>
      </c>
      <c r="G23" s="129">
        <v>3.45</v>
      </c>
      <c r="H23" s="129">
        <v>0.38</v>
      </c>
      <c r="I23" s="105">
        <v>486</v>
      </c>
      <c r="J23" s="109"/>
      <c r="K23" s="100"/>
    </row>
    <row r="24" spans="1:11" ht="15.75">
      <c r="A24" s="56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28">
        <v>574</v>
      </c>
      <c r="J24" s="109"/>
      <c r="K24" s="100"/>
    </row>
    <row r="25" spans="1:11" ht="15.75">
      <c r="A25" s="56"/>
      <c r="B25" s="57" t="s">
        <v>188</v>
      </c>
      <c r="C25" s="58">
        <v>15</v>
      </c>
      <c r="D25" s="58">
        <v>0.93</v>
      </c>
      <c r="E25" s="58">
        <v>2.7</v>
      </c>
      <c r="F25" s="58">
        <v>10.3</v>
      </c>
      <c r="G25" s="58">
        <v>69.3</v>
      </c>
      <c r="H25" s="58"/>
      <c r="I25" s="108">
        <v>583</v>
      </c>
      <c r="J25" s="109"/>
      <c r="K25" s="100"/>
    </row>
    <row r="26" spans="1:11" ht="12.75">
      <c r="A26" s="4"/>
      <c r="B26" s="62"/>
      <c r="C26" s="63"/>
      <c r="D26" s="63"/>
      <c r="E26" s="63"/>
      <c r="F26" s="63"/>
      <c r="G26" s="63"/>
      <c r="H26" s="91"/>
      <c r="I26" s="64"/>
      <c r="J26" s="100"/>
      <c r="K26" s="100"/>
    </row>
    <row r="27" spans="1:11" ht="15.75">
      <c r="A27" s="4"/>
      <c r="B27" s="84"/>
      <c r="C27" s="66"/>
      <c r="D27" s="66"/>
      <c r="E27" s="66"/>
      <c r="F27" s="66"/>
      <c r="G27" s="66"/>
      <c r="H27" s="66"/>
      <c r="I27" s="104"/>
      <c r="J27" s="100"/>
      <c r="K27" s="100"/>
    </row>
    <row r="28" spans="1:11" ht="12.75">
      <c r="A28" s="4"/>
      <c r="B28" s="1"/>
      <c r="C28" s="2"/>
      <c r="D28" s="2"/>
      <c r="E28" s="2"/>
      <c r="F28" s="2"/>
      <c r="G28" s="2"/>
      <c r="H28" s="2"/>
      <c r="I28" s="28"/>
      <c r="J28" s="100"/>
      <c r="K28" s="100"/>
    </row>
    <row r="29" spans="1:11" ht="12.75">
      <c r="A29" s="4"/>
      <c r="B29" s="1"/>
      <c r="C29" s="13">
        <f aca="true" t="shared" si="1" ref="C29:H29">SUM(C19:C28)</f>
        <v>570</v>
      </c>
      <c r="D29" s="12">
        <f t="shared" si="1"/>
        <v>14.91</v>
      </c>
      <c r="E29" s="12">
        <f t="shared" si="1"/>
        <v>16.57</v>
      </c>
      <c r="F29" s="12">
        <f t="shared" si="1"/>
        <v>53.53</v>
      </c>
      <c r="G29" s="18">
        <f>SUM(G19:G28)</f>
        <v>391.08</v>
      </c>
      <c r="H29" s="12">
        <f t="shared" si="1"/>
        <v>24.299999999999997</v>
      </c>
      <c r="I29" s="28"/>
      <c r="J29" s="152"/>
      <c r="K29" s="154"/>
    </row>
    <row r="30" spans="1:11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  <c r="J30" s="100"/>
      <c r="K30" s="100"/>
    </row>
    <row r="31" spans="1:11" ht="12.75">
      <c r="A31" s="26" t="s">
        <v>51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163" t="s">
        <v>195</v>
      </c>
      <c r="C32" s="59">
        <v>90</v>
      </c>
      <c r="D32" s="81">
        <v>8.91</v>
      </c>
      <c r="E32" s="81">
        <v>2.34</v>
      </c>
      <c r="F32" s="81">
        <v>44.05</v>
      </c>
      <c r="G32" s="59">
        <v>232.9</v>
      </c>
      <c r="H32" s="59">
        <v>0.55</v>
      </c>
      <c r="I32" s="105" t="s">
        <v>196</v>
      </c>
      <c r="J32" s="272"/>
      <c r="K32" s="270"/>
    </row>
    <row r="33" spans="1:11" ht="15.75">
      <c r="A33" s="56"/>
      <c r="B33" s="163" t="s">
        <v>258</v>
      </c>
      <c r="C33" s="59">
        <v>60</v>
      </c>
      <c r="D33" s="59">
        <v>9.96</v>
      </c>
      <c r="E33" s="59">
        <v>4.8</v>
      </c>
      <c r="F33" s="59">
        <v>5.58</v>
      </c>
      <c r="G33" s="59">
        <v>105.6</v>
      </c>
      <c r="H33" s="82">
        <v>1.5</v>
      </c>
      <c r="I33" s="178">
        <v>359</v>
      </c>
      <c r="J33" s="272"/>
      <c r="K33" s="270"/>
    </row>
    <row r="34" spans="1:11" ht="15.75">
      <c r="A34" s="56"/>
      <c r="B34" s="132" t="s">
        <v>128</v>
      </c>
      <c r="C34" s="58">
        <v>100</v>
      </c>
      <c r="D34" s="78">
        <v>3.7</v>
      </c>
      <c r="E34" s="78">
        <v>3.3</v>
      </c>
      <c r="F34" s="78">
        <v>19.7</v>
      </c>
      <c r="G34" s="78">
        <v>123</v>
      </c>
      <c r="H34" s="78"/>
      <c r="I34" s="117">
        <v>256</v>
      </c>
      <c r="J34" s="109"/>
      <c r="K34" s="100"/>
    </row>
    <row r="35" spans="1:11" ht="15.75">
      <c r="A35" s="56"/>
      <c r="B35" s="163" t="s">
        <v>82</v>
      </c>
      <c r="C35" s="59">
        <v>150</v>
      </c>
      <c r="D35" s="74">
        <v>0.5</v>
      </c>
      <c r="E35" s="74">
        <v>0.2</v>
      </c>
      <c r="F35" s="74">
        <v>13.73</v>
      </c>
      <c r="G35" s="74">
        <v>58.5</v>
      </c>
      <c r="H35" s="74">
        <v>60</v>
      </c>
      <c r="I35" s="105">
        <v>496</v>
      </c>
      <c r="J35" s="109"/>
      <c r="K35" s="100"/>
    </row>
    <row r="36" spans="1:11" ht="15.75">
      <c r="A36" s="56"/>
      <c r="B36" s="247" t="s">
        <v>245</v>
      </c>
      <c r="C36" s="59">
        <v>30</v>
      </c>
      <c r="D36" s="87">
        <v>2.15</v>
      </c>
      <c r="E36" s="87">
        <v>2.24</v>
      </c>
      <c r="F36" s="87">
        <v>16.19</v>
      </c>
      <c r="G36" s="87">
        <v>71.71</v>
      </c>
      <c r="H36" s="74"/>
      <c r="I36" s="105"/>
      <c r="J36" s="150"/>
      <c r="K36" s="100"/>
    </row>
    <row r="37" spans="1:11" ht="15.75">
      <c r="A37" s="56"/>
      <c r="B37" s="162" t="s">
        <v>123</v>
      </c>
      <c r="C37" s="129">
        <v>100</v>
      </c>
      <c r="D37" s="129">
        <v>0.89</v>
      </c>
      <c r="E37" s="129">
        <v>0.2</v>
      </c>
      <c r="F37" s="129">
        <v>9.37</v>
      </c>
      <c r="G37" s="129">
        <v>39.6</v>
      </c>
      <c r="H37" s="129">
        <v>59.4</v>
      </c>
      <c r="I37" s="178">
        <v>82</v>
      </c>
      <c r="J37" s="150"/>
      <c r="K37" s="100"/>
    </row>
    <row r="38" spans="1:11" ht="12.75">
      <c r="A38" s="4"/>
      <c r="B38" s="1"/>
      <c r="C38" s="13">
        <f aca="true" t="shared" si="2" ref="C38:H38">SUM(C32:C37)</f>
        <v>530</v>
      </c>
      <c r="D38" s="12">
        <f t="shared" si="2"/>
        <v>26.11</v>
      </c>
      <c r="E38" s="12">
        <f t="shared" si="2"/>
        <v>13.079999999999998</v>
      </c>
      <c r="F38" s="12">
        <f t="shared" si="2"/>
        <v>108.62</v>
      </c>
      <c r="G38" s="18">
        <f t="shared" si="2"/>
        <v>631.3100000000001</v>
      </c>
      <c r="H38" s="12">
        <f t="shared" si="2"/>
        <v>121.44999999999999</v>
      </c>
      <c r="I38" s="28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1" ht="13.5" thickBot="1">
      <c r="A40" s="5"/>
      <c r="B40" s="6"/>
      <c r="C40" s="141"/>
      <c r="D40" s="144"/>
      <c r="E40" s="144"/>
      <c r="F40" s="144"/>
      <c r="G40" s="144"/>
      <c r="H40" s="144"/>
      <c r="I40" s="153"/>
      <c r="J40" s="147"/>
      <c r="K40" s="147"/>
    </row>
    <row r="41" spans="1:9" ht="13.5" thickBot="1">
      <c r="A41" s="15"/>
      <c r="B41" s="23" t="s">
        <v>16</v>
      </c>
      <c r="C41" s="17"/>
      <c r="D41" s="180">
        <f>D13+D16+D29+D38</f>
        <v>48.64</v>
      </c>
      <c r="E41" s="180">
        <f>E13+E16+E29+E38</f>
        <v>36.05</v>
      </c>
      <c r="F41" s="180">
        <f>F13+F16+F29+F38</f>
        <v>234.85</v>
      </c>
      <c r="G41" s="180">
        <f>G13+G16+G29+G38</f>
        <v>1386.19</v>
      </c>
      <c r="H41" s="180">
        <f>H13+H16+H29+H38</f>
        <v>146.01999999999998</v>
      </c>
      <c r="I41" s="16"/>
    </row>
    <row r="42" spans="1:9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</row>
    <row r="43" spans="1:9" ht="13.5" thickBot="1">
      <c r="A43" s="34"/>
      <c r="B43" s="35"/>
      <c r="C43" s="35"/>
      <c r="D43" s="52">
        <f>D41-D42</f>
        <v>6.640000000000001</v>
      </c>
      <c r="E43" s="52">
        <f>E41-E42</f>
        <v>-10.950000000000003</v>
      </c>
      <c r="F43" s="52">
        <f>F41-F42</f>
        <v>31.849999999999994</v>
      </c>
      <c r="G43" s="52">
        <f>G41-G42</f>
        <v>-13.809999999999945</v>
      </c>
      <c r="H43" s="52">
        <f>H41-H42</f>
        <v>101.01999999999998</v>
      </c>
      <c r="I43" s="36"/>
    </row>
    <row r="45" spans="2:9" ht="12.75" hidden="1">
      <c r="B45" s="1" t="s">
        <v>24</v>
      </c>
      <c r="C45" s="2">
        <v>150</v>
      </c>
      <c r="D45" s="14">
        <v>3.01</v>
      </c>
      <c r="E45" s="2">
        <v>6.78</v>
      </c>
      <c r="F45" s="14">
        <v>19.42</v>
      </c>
      <c r="G45" s="14">
        <v>89.76</v>
      </c>
      <c r="H45" s="14">
        <v>0</v>
      </c>
      <c r="I45" s="28" t="s">
        <v>23</v>
      </c>
    </row>
  </sheetData>
  <sheetProtection/>
  <mergeCells count="13">
    <mergeCell ref="J8:K8"/>
    <mergeCell ref="J9:K9"/>
    <mergeCell ref="J10:K10"/>
    <mergeCell ref="J12:K12"/>
    <mergeCell ref="J32:K32"/>
    <mergeCell ref="J33:K33"/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SheetLayoutView="100" zoomScalePageLayoutView="0" workbookViewId="0" topLeftCell="A10">
      <selection activeCell="J38" sqref="J38:K38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5" width="9.5742187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22</v>
      </c>
    </row>
    <row r="2" ht="12.75">
      <c r="A2" t="s">
        <v>208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9" ht="13.5" thickBot="1">
      <c r="A6" s="273" t="s">
        <v>63</v>
      </c>
      <c r="B6" s="267"/>
      <c r="C6" s="267"/>
      <c r="D6" s="267"/>
      <c r="E6" s="267"/>
      <c r="F6" s="267"/>
      <c r="G6" s="267"/>
      <c r="H6" s="267"/>
      <c r="I6" s="268"/>
    </row>
    <row r="7" spans="1:9" ht="12.75">
      <c r="A7" s="26" t="s">
        <v>14</v>
      </c>
      <c r="B7" s="68"/>
      <c r="C7" s="68"/>
      <c r="D7" s="68"/>
      <c r="E7" s="68"/>
      <c r="F7" s="68"/>
      <c r="G7" s="68"/>
      <c r="H7" s="68"/>
      <c r="I7" s="90"/>
    </row>
    <row r="8" spans="1:11" ht="15.75">
      <c r="A8" s="56"/>
      <c r="B8" s="160" t="s">
        <v>230</v>
      </c>
      <c r="C8" s="59">
        <v>150</v>
      </c>
      <c r="D8" s="78">
        <v>22.6</v>
      </c>
      <c r="E8" s="78">
        <v>8</v>
      </c>
      <c r="F8" s="78">
        <v>31</v>
      </c>
      <c r="G8" s="78">
        <v>286</v>
      </c>
      <c r="H8" s="78">
        <v>0.3</v>
      </c>
      <c r="I8" s="108">
        <v>285</v>
      </c>
      <c r="J8" s="272"/>
      <c r="K8" s="275"/>
    </row>
    <row r="9" spans="1:12" ht="15.75">
      <c r="A9" s="56"/>
      <c r="B9" s="160" t="s">
        <v>72</v>
      </c>
      <c r="C9" s="58">
        <v>30</v>
      </c>
      <c r="D9" s="78">
        <v>0.84</v>
      </c>
      <c r="E9" s="78">
        <v>1.69</v>
      </c>
      <c r="F9" s="78">
        <v>2.77</v>
      </c>
      <c r="G9" s="78">
        <v>29.61</v>
      </c>
      <c r="H9" s="75">
        <v>0.08</v>
      </c>
      <c r="I9" s="104">
        <v>406</v>
      </c>
      <c r="J9" s="109"/>
      <c r="K9" s="100"/>
      <c r="L9" s="99"/>
    </row>
    <row r="10" spans="1:12" ht="15.75">
      <c r="A10" s="56"/>
      <c r="B10" s="57" t="s">
        <v>46</v>
      </c>
      <c r="C10" s="58">
        <v>150</v>
      </c>
      <c r="D10" s="78">
        <v>2.09</v>
      </c>
      <c r="E10" s="78">
        <v>1.86</v>
      </c>
      <c r="F10" s="78">
        <v>10.16</v>
      </c>
      <c r="G10" s="78">
        <v>65.73</v>
      </c>
      <c r="H10" s="78">
        <v>0.52</v>
      </c>
      <c r="I10" s="116">
        <v>465</v>
      </c>
      <c r="J10" s="109"/>
      <c r="K10" s="100"/>
      <c r="L10" s="99"/>
    </row>
    <row r="11" spans="1:12" ht="15.75">
      <c r="A11" s="4"/>
      <c r="B11" s="132" t="s">
        <v>125</v>
      </c>
      <c r="C11" s="59">
        <v>30</v>
      </c>
      <c r="D11" s="59">
        <v>2.3</v>
      </c>
      <c r="E11" s="59">
        <v>0.9</v>
      </c>
      <c r="F11" s="59">
        <v>15.4</v>
      </c>
      <c r="G11" s="59">
        <v>78.3</v>
      </c>
      <c r="H11" s="59"/>
      <c r="I11" s="114">
        <v>576</v>
      </c>
      <c r="J11" s="100"/>
      <c r="K11" s="100"/>
      <c r="L11" s="99"/>
    </row>
    <row r="12" spans="1:12" ht="15.75">
      <c r="A12" s="4"/>
      <c r="B12" s="57" t="s">
        <v>86</v>
      </c>
      <c r="C12" s="59">
        <v>15</v>
      </c>
      <c r="D12" s="59">
        <v>3.7</v>
      </c>
      <c r="E12" s="59">
        <v>4.7</v>
      </c>
      <c r="F12" s="59"/>
      <c r="G12" s="59">
        <v>57.28</v>
      </c>
      <c r="H12" s="59"/>
      <c r="I12" s="105">
        <v>75</v>
      </c>
      <c r="J12" s="100"/>
      <c r="K12" s="100"/>
      <c r="L12" s="99"/>
    </row>
    <row r="13" spans="1:12" ht="15.75">
      <c r="A13" s="4"/>
      <c r="B13" s="132"/>
      <c r="C13" s="33">
        <f>SUM(C6+C7+C8+C9+C10+C11+C12)</f>
        <v>375</v>
      </c>
      <c r="D13" s="12">
        <f>SUM(D3:D11)</f>
        <v>27.830000000000002</v>
      </c>
      <c r="E13" s="12">
        <f>SUM(E3:E11)</f>
        <v>12.45</v>
      </c>
      <c r="F13" s="12">
        <f>SUM(F3:F11)</f>
        <v>59.330000000000005</v>
      </c>
      <c r="G13" s="12">
        <f>SUM(G3:G11)</f>
        <v>459.64000000000004</v>
      </c>
      <c r="H13" s="12">
        <f>SUM(H3:H11)</f>
        <v>0.9</v>
      </c>
      <c r="I13" s="29"/>
      <c r="J13" s="152"/>
      <c r="K13" s="154"/>
      <c r="L13" s="99"/>
    </row>
    <row r="14" spans="1:12" ht="13.5" thickBot="1">
      <c r="A14" s="4"/>
      <c r="B14" s="167"/>
      <c r="C14" s="9">
        <v>350</v>
      </c>
      <c r="D14" s="2"/>
      <c r="E14" s="2"/>
      <c r="F14" s="2"/>
      <c r="G14" s="2"/>
      <c r="H14" s="2"/>
      <c r="I14" s="28"/>
      <c r="J14" s="100"/>
      <c r="K14" s="100"/>
      <c r="L14" s="99"/>
    </row>
    <row r="15" spans="1:12" ht="15.75">
      <c r="A15" s="26" t="s">
        <v>55</v>
      </c>
      <c r="B15" s="76" t="s">
        <v>149</v>
      </c>
      <c r="C15" s="59">
        <v>100</v>
      </c>
      <c r="D15" s="87">
        <v>3.2</v>
      </c>
      <c r="E15" s="87">
        <v>2.4</v>
      </c>
      <c r="F15" s="87">
        <v>4.5</v>
      </c>
      <c r="G15" s="87">
        <v>52</v>
      </c>
      <c r="H15" s="87"/>
      <c r="I15" s="117">
        <v>470</v>
      </c>
      <c r="J15" s="100"/>
      <c r="K15" s="100"/>
      <c r="L15" s="99"/>
    </row>
    <row r="16" spans="1:12" ht="12.75">
      <c r="A16" s="7"/>
      <c r="B16" s="168"/>
      <c r="C16" s="38">
        <f aca="true" t="shared" si="0" ref="C16:H16">SUM(C15:C15)</f>
        <v>100</v>
      </c>
      <c r="D16" s="38">
        <f t="shared" si="0"/>
        <v>3.2</v>
      </c>
      <c r="E16" s="38">
        <f t="shared" si="0"/>
        <v>2.4</v>
      </c>
      <c r="F16" s="38">
        <f t="shared" si="0"/>
        <v>4.5</v>
      </c>
      <c r="G16" s="38">
        <f t="shared" si="0"/>
        <v>52</v>
      </c>
      <c r="H16" s="38">
        <f t="shared" si="0"/>
        <v>0</v>
      </c>
      <c r="I16" s="29"/>
      <c r="J16" s="152"/>
      <c r="K16" s="154"/>
      <c r="L16" s="99"/>
    </row>
    <row r="17" spans="1:12" ht="13.5" thickBot="1">
      <c r="A17" s="5"/>
      <c r="B17" s="144"/>
      <c r="C17" s="9">
        <v>100</v>
      </c>
      <c r="D17" s="11"/>
      <c r="E17" s="11"/>
      <c r="F17" s="11"/>
      <c r="G17" s="11"/>
      <c r="H17" s="11"/>
      <c r="I17" s="30"/>
      <c r="J17" s="100"/>
      <c r="K17" s="100"/>
      <c r="L17" s="99"/>
    </row>
    <row r="18" spans="1:12" ht="12.75">
      <c r="A18" s="26" t="s">
        <v>15</v>
      </c>
      <c r="B18" s="169"/>
      <c r="C18" s="10"/>
      <c r="D18" s="3"/>
      <c r="E18" s="3"/>
      <c r="F18" s="3"/>
      <c r="G18" s="3"/>
      <c r="H18" s="3"/>
      <c r="I18" s="27"/>
      <c r="J18" s="100"/>
      <c r="K18" s="100"/>
      <c r="L18" s="99"/>
    </row>
    <row r="19" spans="1:12" ht="15.75">
      <c r="A19" s="4"/>
      <c r="B19" s="65" t="s">
        <v>80</v>
      </c>
      <c r="C19" s="80">
        <v>40</v>
      </c>
      <c r="D19" s="75">
        <v>0.6</v>
      </c>
      <c r="E19" s="75">
        <v>0.97</v>
      </c>
      <c r="F19" s="75">
        <v>2.26</v>
      </c>
      <c r="G19" s="75">
        <v>19.39</v>
      </c>
      <c r="H19" s="75">
        <v>2.97</v>
      </c>
      <c r="I19" s="104">
        <v>53</v>
      </c>
      <c r="J19" s="100"/>
      <c r="K19" s="100"/>
      <c r="L19" s="99"/>
    </row>
    <row r="20" spans="1:12" ht="15.75">
      <c r="A20" s="56"/>
      <c r="B20" s="132" t="s">
        <v>223</v>
      </c>
      <c r="C20" s="59">
        <v>150</v>
      </c>
      <c r="D20" s="74">
        <v>0.78</v>
      </c>
      <c r="E20" s="74">
        <v>2.66</v>
      </c>
      <c r="F20" s="74">
        <v>2.07</v>
      </c>
      <c r="G20" s="74">
        <v>35.4</v>
      </c>
      <c r="H20" s="74">
        <v>5.98</v>
      </c>
      <c r="I20" s="104">
        <v>103</v>
      </c>
      <c r="J20" s="112"/>
      <c r="K20" s="100"/>
      <c r="L20" s="99"/>
    </row>
    <row r="21" spans="1:12" ht="15.75">
      <c r="A21" s="56"/>
      <c r="B21" s="130" t="s">
        <v>224</v>
      </c>
      <c r="C21" s="59">
        <v>60</v>
      </c>
      <c r="D21" s="74">
        <v>6.85</v>
      </c>
      <c r="E21" s="74">
        <v>6.85</v>
      </c>
      <c r="F21" s="74">
        <v>4.28</v>
      </c>
      <c r="G21" s="74">
        <v>106.28</v>
      </c>
      <c r="H21" s="74"/>
      <c r="I21" s="104">
        <v>349</v>
      </c>
      <c r="J21" s="112"/>
      <c r="K21" s="100"/>
      <c r="L21" s="99"/>
    </row>
    <row r="22" spans="1:12" ht="15.75">
      <c r="A22" s="56"/>
      <c r="B22" s="130" t="s">
        <v>225</v>
      </c>
      <c r="C22" s="92">
        <v>110</v>
      </c>
      <c r="D22" s="93">
        <v>2.94</v>
      </c>
      <c r="E22" s="93">
        <v>4.36</v>
      </c>
      <c r="F22" s="93">
        <v>6.3</v>
      </c>
      <c r="G22" s="93">
        <v>76.44</v>
      </c>
      <c r="H22" s="93">
        <v>2.6</v>
      </c>
      <c r="I22" s="104">
        <v>377</v>
      </c>
      <c r="J22" s="112"/>
      <c r="K22" s="100"/>
      <c r="L22" s="99"/>
    </row>
    <row r="23" spans="1:12" ht="15.75">
      <c r="A23" s="56"/>
      <c r="B23" s="76" t="s">
        <v>90</v>
      </c>
      <c r="C23" s="59">
        <v>150</v>
      </c>
      <c r="D23" s="59">
        <v>0.75</v>
      </c>
      <c r="E23" s="59">
        <v>0.15</v>
      </c>
      <c r="F23" s="59">
        <v>16.65</v>
      </c>
      <c r="G23" s="59">
        <v>64.5</v>
      </c>
      <c r="H23" s="82"/>
      <c r="I23" s="105">
        <v>501</v>
      </c>
      <c r="J23" s="109"/>
      <c r="K23" s="100"/>
      <c r="L23" s="99"/>
    </row>
    <row r="24" spans="1:12" ht="15.75">
      <c r="A24" s="56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28">
        <v>574</v>
      </c>
      <c r="J24" s="109"/>
      <c r="K24" s="100"/>
      <c r="L24" s="99"/>
    </row>
    <row r="25" spans="1:12" ht="15.75">
      <c r="A25" s="56"/>
      <c r="B25" s="85"/>
      <c r="C25" s="59"/>
      <c r="D25" s="59"/>
      <c r="E25" s="59"/>
      <c r="F25" s="59"/>
      <c r="G25" s="59"/>
      <c r="H25" s="59"/>
      <c r="I25" s="28"/>
      <c r="J25" s="109"/>
      <c r="K25" s="100"/>
      <c r="L25" s="99"/>
    </row>
    <row r="26" spans="1:12" ht="12.75">
      <c r="A26" s="4"/>
      <c r="B26" s="170"/>
      <c r="C26" s="63"/>
      <c r="D26" s="63"/>
      <c r="E26" s="63"/>
      <c r="F26" s="63"/>
      <c r="G26" s="63"/>
      <c r="H26" s="91"/>
      <c r="I26" s="64"/>
      <c r="J26" s="100"/>
      <c r="K26" s="100"/>
      <c r="L26" s="99"/>
    </row>
    <row r="27" spans="1:12" ht="12.75">
      <c r="A27" s="4"/>
      <c r="B27" s="167"/>
      <c r="C27" s="2"/>
      <c r="D27" s="2"/>
      <c r="E27" s="2"/>
      <c r="F27" s="2"/>
      <c r="G27" s="2"/>
      <c r="H27" s="14"/>
      <c r="I27" s="28"/>
      <c r="J27" s="100"/>
      <c r="K27" s="100"/>
      <c r="L27" s="99"/>
    </row>
    <row r="28" spans="1:12" ht="12.75">
      <c r="A28" s="4"/>
      <c r="B28" s="167"/>
      <c r="C28" s="2"/>
      <c r="D28" s="2"/>
      <c r="E28" s="2"/>
      <c r="F28" s="2"/>
      <c r="G28" s="2"/>
      <c r="H28" s="2"/>
      <c r="I28" s="28"/>
      <c r="J28" s="100"/>
      <c r="K28" s="100"/>
      <c r="L28" s="99"/>
    </row>
    <row r="29" spans="1:12" ht="12.75">
      <c r="A29" s="4"/>
      <c r="B29" s="167"/>
      <c r="C29" s="13">
        <f aca="true" t="shared" si="1" ref="C29:H29">SUM(C19:C28)</f>
        <v>550</v>
      </c>
      <c r="D29" s="12">
        <f t="shared" si="1"/>
        <v>15.120000000000001</v>
      </c>
      <c r="E29" s="12">
        <f t="shared" si="1"/>
        <v>15.63</v>
      </c>
      <c r="F29" s="12">
        <f t="shared" si="1"/>
        <v>47.959999999999994</v>
      </c>
      <c r="G29" s="12">
        <f t="shared" si="1"/>
        <v>384.40999999999997</v>
      </c>
      <c r="H29" s="12">
        <f t="shared" si="1"/>
        <v>11.55</v>
      </c>
      <c r="I29" s="28"/>
      <c r="J29" s="152"/>
      <c r="K29" s="154"/>
      <c r="L29" s="99"/>
    </row>
    <row r="30" spans="1:12" ht="13.5" thickBot="1">
      <c r="A30" s="5"/>
      <c r="B30" s="168"/>
      <c r="C30" s="60">
        <v>450</v>
      </c>
      <c r="D30" s="8"/>
      <c r="E30" s="8"/>
      <c r="F30" s="8"/>
      <c r="G30" s="8"/>
      <c r="H30" s="8"/>
      <c r="I30" s="29"/>
      <c r="J30" s="100"/>
      <c r="K30" s="100"/>
      <c r="L30" s="99"/>
    </row>
    <row r="31" spans="1:12" ht="12.75">
      <c r="A31" s="55" t="s">
        <v>60</v>
      </c>
      <c r="B31" s="167"/>
      <c r="C31" s="2"/>
      <c r="D31" s="1"/>
      <c r="E31" s="1"/>
      <c r="F31" s="1"/>
      <c r="G31" s="1"/>
      <c r="H31" s="1"/>
      <c r="I31" s="28"/>
      <c r="J31" s="100"/>
      <c r="K31" s="100"/>
      <c r="L31" s="99"/>
    </row>
    <row r="32" spans="1:12" ht="15.75">
      <c r="A32" s="56"/>
      <c r="B32" s="163" t="s">
        <v>226</v>
      </c>
      <c r="C32" s="59">
        <v>75</v>
      </c>
      <c r="D32" s="86">
        <v>0.3</v>
      </c>
      <c r="E32" s="86">
        <v>0.2</v>
      </c>
      <c r="F32" s="74">
        <v>15</v>
      </c>
      <c r="G32" s="74">
        <v>63</v>
      </c>
      <c r="H32" s="74"/>
      <c r="I32" s="117">
        <v>446</v>
      </c>
      <c r="J32" s="271"/>
      <c r="K32" s="270"/>
      <c r="L32" s="99"/>
    </row>
    <row r="33" spans="1:12" ht="15.75">
      <c r="A33" s="56"/>
      <c r="B33" s="118" t="s">
        <v>227</v>
      </c>
      <c r="C33" s="59">
        <v>60</v>
      </c>
      <c r="D33" s="59">
        <v>5.7</v>
      </c>
      <c r="E33" s="59">
        <v>6.66</v>
      </c>
      <c r="F33" s="59">
        <v>1.32</v>
      </c>
      <c r="G33" s="59">
        <v>87.84</v>
      </c>
      <c r="H33" s="59">
        <v>0.24</v>
      </c>
      <c r="I33" s="105">
        <v>367</v>
      </c>
      <c r="J33" s="109"/>
      <c r="K33" s="100"/>
      <c r="L33" s="99"/>
    </row>
    <row r="34" spans="1:12" ht="15.75">
      <c r="A34" s="56"/>
      <c r="B34" s="159" t="s">
        <v>228</v>
      </c>
      <c r="C34" s="58">
        <v>100</v>
      </c>
      <c r="D34" s="58">
        <v>2.67</v>
      </c>
      <c r="E34" s="58">
        <v>2.93</v>
      </c>
      <c r="F34" s="58">
        <v>18.71</v>
      </c>
      <c r="G34" s="58">
        <v>111.87</v>
      </c>
      <c r="H34" s="58"/>
      <c r="I34" s="108">
        <v>207</v>
      </c>
      <c r="J34" s="109"/>
      <c r="K34" s="100"/>
      <c r="L34" s="99"/>
    </row>
    <row r="35" spans="1:12" ht="15.75">
      <c r="A35" s="56"/>
      <c r="B35" s="118" t="s">
        <v>229</v>
      </c>
      <c r="C35" s="59">
        <v>150</v>
      </c>
      <c r="D35" s="74">
        <v>0.22</v>
      </c>
      <c r="E35" s="74">
        <v>0.08</v>
      </c>
      <c r="F35" s="74">
        <v>7.12</v>
      </c>
      <c r="G35" s="74">
        <v>30</v>
      </c>
      <c r="H35" s="74">
        <v>0.75</v>
      </c>
      <c r="I35" s="98">
        <v>459</v>
      </c>
      <c r="J35" s="272"/>
      <c r="K35" s="270"/>
      <c r="L35" s="99"/>
    </row>
    <row r="36" spans="1:12" ht="15.75">
      <c r="A36" s="56"/>
      <c r="B36" s="247" t="s">
        <v>245</v>
      </c>
      <c r="C36" s="59">
        <v>30</v>
      </c>
      <c r="D36" s="87">
        <v>2.15</v>
      </c>
      <c r="E36" s="87">
        <v>2.24</v>
      </c>
      <c r="F36" s="87">
        <v>16.19</v>
      </c>
      <c r="G36" s="87">
        <v>71.71</v>
      </c>
      <c r="H36" s="75"/>
      <c r="I36" s="98"/>
      <c r="J36" s="100"/>
      <c r="K36" s="100"/>
      <c r="L36" s="99"/>
    </row>
    <row r="37" spans="1:12" ht="15.75">
      <c r="A37" s="56"/>
      <c r="B37" s="76" t="s">
        <v>87</v>
      </c>
      <c r="C37" s="2">
        <v>40</v>
      </c>
      <c r="D37" s="14">
        <v>3</v>
      </c>
      <c r="E37" s="14">
        <v>3.92</v>
      </c>
      <c r="F37" s="2">
        <v>29.76</v>
      </c>
      <c r="G37" s="14">
        <v>166</v>
      </c>
      <c r="H37" s="2"/>
      <c r="I37" s="72">
        <v>582</v>
      </c>
      <c r="J37" s="100"/>
      <c r="K37" s="100"/>
      <c r="L37" s="99"/>
    </row>
    <row r="38" spans="1:12" ht="12.75">
      <c r="A38" s="4"/>
      <c r="B38" s="62"/>
      <c r="C38" s="94">
        <f aca="true" t="shared" si="2" ref="C38:H38">SUM(C32:C37)</f>
        <v>455</v>
      </c>
      <c r="D38" s="95">
        <f t="shared" si="2"/>
        <v>14.040000000000001</v>
      </c>
      <c r="E38" s="95">
        <f t="shared" si="2"/>
        <v>16.03</v>
      </c>
      <c r="F38" s="95">
        <f t="shared" si="2"/>
        <v>88.10000000000001</v>
      </c>
      <c r="G38" s="96">
        <f t="shared" si="2"/>
        <v>530.4200000000001</v>
      </c>
      <c r="H38" s="95">
        <f t="shared" si="2"/>
        <v>0.99</v>
      </c>
      <c r="I38" s="64"/>
      <c r="J38" s="152"/>
      <c r="K38" s="283"/>
      <c r="L38" s="99"/>
    </row>
    <row r="39" spans="1:12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  <c r="L39" s="99"/>
    </row>
    <row r="40" spans="1:12" ht="13.5" thickBot="1">
      <c r="A40" s="4"/>
      <c r="B40" s="1"/>
      <c r="C40" s="149"/>
      <c r="D40" s="145"/>
      <c r="E40" s="145"/>
      <c r="F40" s="145"/>
      <c r="G40" s="145"/>
      <c r="H40" s="145"/>
      <c r="I40" s="151"/>
      <c r="J40" s="152"/>
      <c r="K40" s="154"/>
      <c r="L40" s="99"/>
    </row>
    <row r="41" spans="1:12" ht="13.5" thickBot="1">
      <c r="A41" s="15"/>
      <c r="B41" s="23" t="s">
        <v>16</v>
      </c>
      <c r="C41" s="17"/>
      <c r="D41" s="180">
        <f>D13+D16+D29+D38</f>
        <v>60.190000000000005</v>
      </c>
      <c r="E41" s="180">
        <f>E13+E16+E29+E38</f>
        <v>46.510000000000005</v>
      </c>
      <c r="F41" s="180">
        <f>F13+F16+F29+F38</f>
        <v>199.89</v>
      </c>
      <c r="G41" s="180">
        <f>G13+G16+G29+G38</f>
        <v>1426.47</v>
      </c>
      <c r="H41" s="180">
        <f>H13+H16+H29+H38</f>
        <v>13.440000000000001</v>
      </c>
      <c r="I41" s="16"/>
      <c r="J41" s="100"/>
      <c r="K41" s="100"/>
      <c r="L41" s="99"/>
    </row>
    <row r="42" spans="1:12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J42" s="100"/>
      <c r="K42" s="100"/>
      <c r="L42" s="99"/>
    </row>
    <row r="43" spans="1:12" ht="13.5" thickBot="1">
      <c r="A43" s="34"/>
      <c r="B43" s="35"/>
      <c r="C43" s="35"/>
      <c r="D43" s="52">
        <f>D41-D42</f>
        <v>18.190000000000005</v>
      </c>
      <c r="E43" s="52">
        <f>E41-E42</f>
        <v>-0.4899999999999949</v>
      </c>
      <c r="F43" s="52">
        <f>F41-F42</f>
        <v>-3.1100000000000136</v>
      </c>
      <c r="G43" s="52">
        <f>G41-G42</f>
        <v>26.470000000000027</v>
      </c>
      <c r="H43" s="52">
        <f>H41-H42</f>
        <v>-31.56</v>
      </c>
      <c r="I43" s="36"/>
      <c r="J43" s="100"/>
      <c r="K43" s="100"/>
      <c r="L43" s="99"/>
    </row>
  </sheetData>
  <sheetProtection/>
  <mergeCells count="10">
    <mergeCell ref="J32:K32"/>
    <mergeCell ref="J35:K35"/>
    <mergeCell ref="H4:H5"/>
    <mergeCell ref="I4:I5"/>
    <mergeCell ref="A6:I6"/>
    <mergeCell ref="D4:F4"/>
    <mergeCell ref="A4:A5"/>
    <mergeCell ref="B4:B5"/>
    <mergeCell ref="C4:C5"/>
    <mergeCell ref="J8:K8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zoomScalePageLayoutView="0" workbookViewId="0" topLeftCell="B16">
      <selection activeCell="L32" sqref="L32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5" width="9.5742187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22</v>
      </c>
    </row>
    <row r="2" ht="12.75">
      <c r="A2" s="126" t="s">
        <v>209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9" ht="13.5" thickBot="1">
      <c r="A6" s="273"/>
      <c r="B6" s="267"/>
      <c r="C6" s="267"/>
      <c r="D6" s="267"/>
      <c r="E6" s="267"/>
      <c r="F6" s="267"/>
      <c r="G6" s="267"/>
      <c r="H6" s="267"/>
      <c r="I6" s="268"/>
    </row>
    <row r="7" spans="1:9" ht="13.5" thickBot="1">
      <c r="A7" s="26" t="s">
        <v>14</v>
      </c>
      <c r="B7" s="171"/>
      <c r="C7" s="68"/>
      <c r="D7" s="68"/>
      <c r="E7" s="68"/>
      <c r="F7" s="68"/>
      <c r="G7" s="68"/>
      <c r="H7" s="68"/>
      <c r="I7" s="90"/>
    </row>
    <row r="8" spans="1:11" ht="15.75">
      <c r="A8" s="56"/>
      <c r="B8" s="173" t="s">
        <v>259</v>
      </c>
      <c r="C8" s="58">
        <v>150</v>
      </c>
      <c r="D8" s="78">
        <v>10</v>
      </c>
      <c r="E8" s="78">
        <v>15</v>
      </c>
      <c r="F8" s="78">
        <v>4.8</v>
      </c>
      <c r="G8" s="78">
        <v>194</v>
      </c>
      <c r="H8" s="78">
        <v>1</v>
      </c>
      <c r="I8" s="108">
        <v>269</v>
      </c>
      <c r="J8" s="113"/>
      <c r="K8" s="100"/>
    </row>
    <row r="9" spans="1:11" ht="15.75">
      <c r="A9" s="56"/>
      <c r="B9" s="85" t="s">
        <v>125</v>
      </c>
      <c r="C9" s="59">
        <v>30</v>
      </c>
      <c r="D9" s="59">
        <v>2.3</v>
      </c>
      <c r="E9" s="59">
        <v>0.9</v>
      </c>
      <c r="F9" s="59">
        <v>15.4</v>
      </c>
      <c r="G9" s="59">
        <v>78.3</v>
      </c>
      <c r="H9" s="59"/>
      <c r="I9" s="114">
        <v>576</v>
      </c>
      <c r="J9" s="109"/>
      <c r="K9" s="100"/>
    </row>
    <row r="10" spans="1:11" ht="15.75">
      <c r="A10" s="56"/>
      <c r="B10" s="181" t="s">
        <v>92</v>
      </c>
      <c r="C10" s="59">
        <v>20</v>
      </c>
      <c r="D10" s="59">
        <v>0.04</v>
      </c>
      <c r="E10" s="59"/>
      <c r="F10" s="59">
        <v>6.5</v>
      </c>
      <c r="G10" s="59">
        <v>66.27</v>
      </c>
      <c r="H10" s="59">
        <v>0.05</v>
      </c>
      <c r="I10" s="114">
        <v>86</v>
      </c>
      <c r="J10" s="109"/>
      <c r="K10" s="100"/>
    </row>
    <row r="11" spans="1:11" ht="15.75">
      <c r="A11" s="4"/>
      <c r="B11" s="76" t="s">
        <v>47</v>
      </c>
      <c r="C11" s="59">
        <v>150</v>
      </c>
      <c r="D11" s="87">
        <v>2.48</v>
      </c>
      <c r="E11" s="87">
        <v>2.18</v>
      </c>
      <c r="F11" s="87">
        <v>10.35</v>
      </c>
      <c r="G11" s="87">
        <v>70.5</v>
      </c>
      <c r="H11" s="87">
        <v>0.53</v>
      </c>
      <c r="I11" s="105">
        <v>462</v>
      </c>
      <c r="J11" s="100"/>
      <c r="K11" s="100"/>
    </row>
    <row r="12" spans="1:11" ht="15.75">
      <c r="A12" s="4"/>
      <c r="B12" s="89"/>
      <c r="C12" s="58"/>
      <c r="D12" s="58"/>
      <c r="E12" s="58"/>
      <c r="F12" s="58"/>
      <c r="G12" s="58"/>
      <c r="H12" s="58"/>
      <c r="I12" s="108"/>
      <c r="J12" s="100"/>
      <c r="K12" s="100"/>
    </row>
    <row r="13" spans="1:11" ht="15.75">
      <c r="A13" s="4"/>
      <c r="B13" s="76"/>
      <c r="C13" s="33">
        <f>SUM(C6+C7+C8+C9+C10+C11+C12)</f>
        <v>350</v>
      </c>
      <c r="D13" s="12">
        <f>SUM(D4:D11)</f>
        <v>14.82</v>
      </c>
      <c r="E13" s="12">
        <f>SUM(E4:E11)</f>
        <v>18.080000000000002</v>
      </c>
      <c r="F13" s="12">
        <f>SUM(F4:F11)</f>
        <v>37.05</v>
      </c>
      <c r="G13" s="12">
        <f>SUM(G4:G11)</f>
        <v>409.07</v>
      </c>
      <c r="H13" s="12">
        <f>SUM(H4:H11)</f>
        <v>1.58</v>
      </c>
      <c r="I13" s="29"/>
      <c r="J13" s="152"/>
      <c r="K13" s="154"/>
    </row>
    <row r="14" spans="1:11" ht="16.5" thickBot="1">
      <c r="A14" s="4"/>
      <c r="B14" s="84"/>
      <c r="C14" s="9">
        <v>350</v>
      </c>
      <c r="D14" s="66"/>
      <c r="E14" s="66"/>
      <c r="F14" s="66"/>
      <c r="G14" s="66"/>
      <c r="H14" s="66"/>
      <c r="I14" s="104"/>
      <c r="J14" s="100"/>
      <c r="K14" s="100"/>
    </row>
    <row r="15" spans="1:11" ht="15.75">
      <c r="A15" s="26" t="s">
        <v>55</v>
      </c>
      <c r="B15" s="84" t="s">
        <v>231</v>
      </c>
      <c r="C15" s="66">
        <v>100</v>
      </c>
      <c r="D15" s="87">
        <v>2.9</v>
      </c>
      <c r="E15" s="87">
        <v>2.7</v>
      </c>
      <c r="F15" s="87">
        <v>4.6</v>
      </c>
      <c r="G15" s="87">
        <v>53.5</v>
      </c>
      <c r="H15" s="87">
        <v>1.4</v>
      </c>
      <c r="I15" s="117">
        <v>469</v>
      </c>
      <c r="J15" s="100"/>
      <c r="K15" s="100"/>
    </row>
    <row r="16" spans="1:11" ht="12.75">
      <c r="A16" s="7"/>
      <c r="B16" s="8"/>
      <c r="C16" s="38">
        <v>100</v>
      </c>
      <c r="D16" s="38">
        <f>SUM(D14:D15)</f>
        <v>2.9</v>
      </c>
      <c r="E16" s="38">
        <f>SUM(E14:E15)</f>
        <v>2.7</v>
      </c>
      <c r="F16" s="38">
        <f>SUM(F14:F15)</f>
        <v>4.6</v>
      </c>
      <c r="G16" s="38">
        <f>SUM(G14:G15)</f>
        <v>53.5</v>
      </c>
      <c r="H16" s="38">
        <f>SUM(H14:H15)</f>
        <v>1.4</v>
      </c>
      <c r="I16" s="29"/>
      <c r="J16" s="100"/>
      <c r="K16" s="100"/>
    </row>
    <row r="17" spans="1:11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  <c r="J17" s="152"/>
      <c r="K17" s="154"/>
    </row>
    <row r="18" spans="1:11" ht="13.5" thickBot="1">
      <c r="A18" s="5"/>
      <c r="B18" s="6"/>
      <c r="C18" s="141"/>
      <c r="D18" s="11"/>
      <c r="E18" s="11"/>
      <c r="F18" s="11"/>
      <c r="G18" s="11"/>
      <c r="H18" s="11"/>
      <c r="I18" s="30"/>
      <c r="J18" s="100"/>
      <c r="K18" s="100"/>
    </row>
    <row r="19" spans="1:11" ht="12.75">
      <c r="A19" s="26" t="s">
        <v>15</v>
      </c>
      <c r="B19" s="68"/>
      <c r="C19" s="69"/>
      <c r="D19" s="68"/>
      <c r="E19" s="68"/>
      <c r="F19" s="68"/>
      <c r="G19" s="68"/>
      <c r="H19" s="68"/>
      <c r="I19" s="70"/>
      <c r="J19" s="100"/>
      <c r="K19" s="100"/>
    </row>
    <row r="20" spans="1:11" ht="15.75">
      <c r="A20" s="56"/>
      <c r="B20" s="76" t="s">
        <v>232</v>
      </c>
      <c r="C20" s="59">
        <v>50</v>
      </c>
      <c r="D20" s="74">
        <v>0.35</v>
      </c>
      <c r="E20" s="74">
        <v>0.05</v>
      </c>
      <c r="F20" s="74">
        <v>0.95</v>
      </c>
      <c r="G20" s="74">
        <v>5.5</v>
      </c>
      <c r="H20" s="78">
        <v>1.75</v>
      </c>
      <c r="I20" s="105">
        <v>148</v>
      </c>
      <c r="J20" s="112"/>
      <c r="K20" s="100"/>
    </row>
    <row r="21" spans="1:11" ht="15.75">
      <c r="A21" s="56"/>
      <c r="B21" s="76" t="s">
        <v>233</v>
      </c>
      <c r="C21" s="59">
        <v>150</v>
      </c>
      <c r="D21" s="74">
        <v>1.95</v>
      </c>
      <c r="E21" s="74">
        <v>2.03</v>
      </c>
      <c r="F21" s="74">
        <v>6.45</v>
      </c>
      <c r="G21" s="124">
        <v>51.75</v>
      </c>
      <c r="H21" s="74">
        <v>11.85</v>
      </c>
      <c r="I21" s="104">
        <v>112</v>
      </c>
      <c r="J21" s="112"/>
      <c r="K21" s="100"/>
    </row>
    <row r="22" spans="1:11" ht="15.75">
      <c r="A22" s="56"/>
      <c r="B22" s="57" t="s">
        <v>234</v>
      </c>
      <c r="C22" s="66">
        <v>60</v>
      </c>
      <c r="D22" s="75">
        <v>5.88</v>
      </c>
      <c r="E22" s="75">
        <v>0.96</v>
      </c>
      <c r="F22" s="75">
        <v>2.88</v>
      </c>
      <c r="G22" s="75">
        <v>44.16</v>
      </c>
      <c r="H22" s="75">
        <v>0.84</v>
      </c>
      <c r="I22" s="123">
        <v>299</v>
      </c>
      <c r="J22" s="112"/>
      <c r="K22" s="100"/>
    </row>
    <row r="23" spans="1:11" ht="15.75">
      <c r="A23" s="56"/>
      <c r="B23" s="166" t="s">
        <v>183</v>
      </c>
      <c r="C23" s="92">
        <v>110</v>
      </c>
      <c r="D23" s="93">
        <v>6.46</v>
      </c>
      <c r="E23" s="93">
        <v>4.79</v>
      </c>
      <c r="F23" s="93">
        <v>28.56</v>
      </c>
      <c r="G23" s="93">
        <v>183.37</v>
      </c>
      <c r="H23" s="93"/>
      <c r="I23" s="104">
        <v>202</v>
      </c>
      <c r="J23" s="112"/>
      <c r="K23" s="100"/>
    </row>
    <row r="24" spans="1:12" ht="15.75" customHeight="1">
      <c r="A24" s="56"/>
      <c r="B24" s="163" t="s">
        <v>74</v>
      </c>
      <c r="C24" s="59">
        <v>150</v>
      </c>
      <c r="D24" s="74">
        <v>0.45</v>
      </c>
      <c r="E24" s="74">
        <v>0.08</v>
      </c>
      <c r="F24" s="74">
        <v>15.08</v>
      </c>
      <c r="G24" s="74">
        <v>63</v>
      </c>
      <c r="H24" s="74">
        <v>0.15</v>
      </c>
      <c r="I24" s="105">
        <v>495</v>
      </c>
      <c r="J24" s="276"/>
      <c r="K24" s="277"/>
      <c r="L24" s="93"/>
    </row>
    <row r="25" spans="1:11" ht="15.75">
      <c r="A25" s="56"/>
      <c r="B25" s="57" t="s">
        <v>44</v>
      </c>
      <c r="C25" s="77">
        <v>40</v>
      </c>
      <c r="D25" s="59">
        <v>3.2</v>
      </c>
      <c r="E25" s="59">
        <v>0.64</v>
      </c>
      <c r="F25" s="59">
        <v>16.4</v>
      </c>
      <c r="G25" s="59">
        <v>82.4</v>
      </c>
      <c r="H25" s="59"/>
      <c r="I25" s="28">
        <v>574</v>
      </c>
      <c r="J25" s="109"/>
      <c r="K25" s="100"/>
    </row>
    <row r="26" spans="1:11" ht="15.75">
      <c r="A26" s="56"/>
      <c r="B26" s="163"/>
      <c r="C26" s="145"/>
      <c r="D26" s="237"/>
      <c r="E26" s="237"/>
      <c r="F26" s="145"/>
      <c r="G26" s="237"/>
      <c r="H26" s="145"/>
      <c r="I26" s="238"/>
      <c r="J26" s="100"/>
      <c r="K26" s="100"/>
    </row>
    <row r="27" spans="1:11" ht="12.75">
      <c r="A27" s="56"/>
      <c r="B27" s="167"/>
      <c r="C27" s="2"/>
      <c r="D27" s="2"/>
      <c r="E27" s="2"/>
      <c r="F27" s="2"/>
      <c r="G27" s="2"/>
      <c r="H27" s="2"/>
      <c r="I27" s="2"/>
      <c r="J27" s="100"/>
      <c r="K27" s="100"/>
    </row>
    <row r="28" spans="1:11" ht="12.75">
      <c r="A28" s="4"/>
      <c r="B28" s="167"/>
      <c r="C28" s="2"/>
      <c r="D28" s="2"/>
      <c r="E28" s="2"/>
      <c r="F28" s="2"/>
      <c r="G28" s="2"/>
      <c r="H28" s="2"/>
      <c r="I28" s="28"/>
      <c r="J28" s="100"/>
      <c r="K28" s="100"/>
    </row>
    <row r="29" spans="1:11" ht="12.75">
      <c r="A29" s="4"/>
      <c r="B29" s="167"/>
      <c r="C29" s="13">
        <f aca="true" t="shared" si="0" ref="C29:H29">SUM(C20:C28)</f>
        <v>560</v>
      </c>
      <c r="D29" s="12">
        <f t="shared" si="0"/>
        <v>18.29</v>
      </c>
      <c r="E29" s="12">
        <f t="shared" si="0"/>
        <v>8.55</v>
      </c>
      <c r="F29" s="12">
        <f t="shared" si="0"/>
        <v>70.32</v>
      </c>
      <c r="G29" s="12">
        <f t="shared" si="0"/>
        <v>430.17999999999995</v>
      </c>
      <c r="H29" s="12">
        <f t="shared" si="0"/>
        <v>14.59</v>
      </c>
      <c r="I29" s="28"/>
      <c r="J29" s="152"/>
      <c r="K29" s="154"/>
    </row>
    <row r="30" spans="1:11" ht="13.5" thickBot="1">
      <c r="A30" s="5"/>
      <c r="B30" s="144"/>
      <c r="C30" s="9">
        <v>450</v>
      </c>
      <c r="D30" s="6"/>
      <c r="E30" s="6"/>
      <c r="F30" s="6"/>
      <c r="G30" s="6"/>
      <c r="H30" s="6"/>
      <c r="I30" s="30"/>
      <c r="J30" s="100"/>
      <c r="K30" s="100"/>
    </row>
    <row r="31" spans="1:11" ht="12.75">
      <c r="A31" s="26" t="s">
        <v>59</v>
      </c>
      <c r="B31" s="172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118" t="s">
        <v>235</v>
      </c>
      <c r="C32" s="59">
        <v>65</v>
      </c>
      <c r="D32" s="81">
        <v>8.3</v>
      </c>
      <c r="E32" s="81">
        <v>2.9</v>
      </c>
      <c r="F32" s="81">
        <v>13.5</v>
      </c>
      <c r="G32" s="59">
        <v>113.9</v>
      </c>
      <c r="H32" s="59">
        <v>0.2</v>
      </c>
      <c r="I32" s="105">
        <v>290</v>
      </c>
      <c r="J32" s="109"/>
      <c r="K32" s="100"/>
    </row>
    <row r="33" spans="1:11" ht="15.75">
      <c r="A33" s="56"/>
      <c r="B33" s="118" t="s">
        <v>236</v>
      </c>
      <c r="C33" s="59">
        <v>60</v>
      </c>
      <c r="D33" s="59">
        <v>6.6</v>
      </c>
      <c r="E33" s="59">
        <v>7.44</v>
      </c>
      <c r="F33" s="59">
        <v>2.4</v>
      </c>
      <c r="G33" s="59">
        <v>103.8</v>
      </c>
      <c r="H33" s="59">
        <v>4.5</v>
      </c>
      <c r="I33" s="105">
        <v>333</v>
      </c>
      <c r="J33" s="274"/>
      <c r="K33" s="275"/>
    </row>
    <row r="34" spans="1:11" ht="15.75">
      <c r="A34" s="56"/>
      <c r="B34" s="118" t="s">
        <v>75</v>
      </c>
      <c r="C34" s="59">
        <v>30</v>
      </c>
      <c r="D34" s="59">
        <v>0.44</v>
      </c>
      <c r="E34" s="59">
        <v>2.8</v>
      </c>
      <c r="F34" s="59">
        <v>0.73</v>
      </c>
      <c r="G34" s="59">
        <v>29.91</v>
      </c>
      <c r="H34" s="59">
        <v>0.03</v>
      </c>
      <c r="I34" s="105">
        <v>408</v>
      </c>
      <c r="J34" s="109"/>
      <c r="K34" s="121"/>
    </row>
    <row r="35" spans="1:11" ht="15.75">
      <c r="A35" s="56"/>
      <c r="B35" s="76" t="s">
        <v>163</v>
      </c>
      <c r="C35" s="59">
        <v>100</v>
      </c>
      <c r="D35" s="74">
        <v>3.4</v>
      </c>
      <c r="E35" s="74">
        <v>6</v>
      </c>
      <c r="F35" s="74">
        <v>12.3</v>
      </c>
      <c r="G35" s="74">
        <v>117</v>
      </c>
      <c r="H35" s="74">
        <v>10</v>
      </c>
      <c r="I35" s="110">
        <v>154</v>
      </c>
      <c r="J35" s="150"/>
      <c r="K35" s="100"/>
    </row>
    <row r="36" spans="1:11" ht="15.75">
      <c r="A36" s="56"/>
      <c r="B36" s="57" t="s">
        <v>96</v>
      </c>
      <c r="C36" s="59">
        <v>150</v>
      </c>
      <c r="D36" s="74"/>
      <c r="E36" s="74"/>
      <c r="F36" s="74">
        <v>11.25</v>
      </c>
      <c r="G36" s="74">
        <v>45</v>
      </c>
      <c r="H36" s="74">
        <v>0.015</v>
      </c>
      <c r="I36" s="182">
        <v>484</v>
      </c>
      <c r="J36" s="150"/>
      <c r="K36" s="100"/>
    </row>
    <row r="37" spans="1:11" ht="15.75">
      <c r="A37" s="56"/>
      <c r="B37" s="247" t="s">
        <v>245</v>
      </c>
      <c r="C37" s="59">
        <v>30</v>
      </c>
      <c r="D37" s="87">
        <v>2.15</v>
      </c>
      <c r="E37" s="87">
        <v>2.24</v>
      </c>
      <c r="F37" s="87">
        <v>16.19</v>
      </c>
      <c r="G37" s="87">
        <v>71.71</v>
      </c>
      <c r="H37" s="87"/>
      <c r="I37" s="105"/>
      <c r="J37" s="150"/>
      <c r="K37" s="100"/>
    </row>
    <row r="38" spans="1:11" ht="12.75">
      <c r="A38" s="4"/>
      <c r="B38" s="62"/>
      <c r="C38" s="94">
        <f aca="true" t="shared" si="1" ref="C38:H38">SUM(C32:C37)</f>
        <v>435</v>
      </c>
      <c r="D38" s="95">
        <f t="shared" si="1"/>
        <v>20.889999999999997</v>
      </c>
      <c r="E38" s="95">
        <f t="shared" si="1"/>
        <v>21.380000000000003</v>
      </c>
      <c r="F38" s="95">
        <f t="shared" si="1"/>
        <v>56.370000000000005</v>
      </c>
      <c r="G38" s="96">
        <f t="shared" si="1"/>
        <v>481.32</v>
      </c>
      <c r="H38" s="95">
        <f t="shared" si="1"/>
        <v>14.745000000000001</v>
      </c>
      <c r="I38" s="64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1" ht="13.5" thickBot="1">
      <c r="A40" s="4"/>
      <c r="B40" s="1"/>
      <c r="C40" s="149"/>
      <c r="D40" s="145"/>
      <c r="E40" s="145"/>
      <c r="F40" s="145"/>
      <c r="G40" s="145"/>
      <c r="H40" s="145"/>
      <c r="I40" s="151"/>
      <c r="J40" s="152"/>
      <c r="K40" s="154"/>
    </row>
    <row r="41" spans="1:11" ht="13.5" thickBot="1">
      <c r="A41" s="15"/>
      <c r="B41" s="23" t="s">
        <v>16</v>
      </c>
      <c r="C41" s="17"/>
      <c r="D41" s="180">
        <f>D13+D16+D29+D38</f>
        <v>56.89999999999999</v>
      </c>
      <c r="E41" s="180">
        <f>E13+E16+E29+E38</f>
        <v>50.71000000000001</v>
      </c>
      <c r="F41" s="180">
        <f>F13+F16+F29+F38</f>
        <v>168.34</v>
      </c>
      <c r="G41" s="180">
        <f>G13+G16+G29+G38</f>
        <v>1374.07</v>
      </c>
      <c r="H41" s="180">
        <f>H13+H16+H29+H38</f>
        <v>32.315</v>
      </c>
      <c r="I41" s="16"/>
      <c r="J41" s="100"/>
      <c r="K41" s="100"/>
    </row>
    <row r="42" spans="1:11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J42" s="100"/>
      <c r="K42" s="100"/>
    </row>
    <row r="43" spans="1:9" ht="13.5" thickBot="1">
      <c r="A43" s="34"/>
      <c r="B43" s="35"/>
      <c r="C43" s="35"/>
      <c r="D43" s="52">
        <f>D41-D42</f>
        <v>14.899999999999991</v>
      </c>
      <c r="E43" s="52">
        <f>E41-E42</f>
        <v>3.710000000000008</v>
      </c>
      <c r="F43" s="52">
        <f>F41-F42</f>
        <v>-34.66</v>
      </c>
      <c r="G43" s="52">
        <f>G41-G42</f>
        <v>-25.930000000000064</v>
      </c>
      <c r="H43" s="52">
        <f>H41-H42</f>
        <v>-12.685000000000002</v>
      </c>
      <c r="I43" s="36"/>
    </row>
    <row r="46" spans="9:10" ht="12.75">
      <c r="I46" s="99"/>
      <c r="J46" s="100"/>
    </row>
    <row r="47" spans="9:10" ht="12.75">
      <c r="I47" s="99"/>
      <c r="J47" s="100"/>
    </row>
    <row r="48" spans="9:10" ht="12.75">
      <c r="I48" s="99"/>
      <c r="J48" s="100"/>
    </row>
    <row r="49" spans="9:10" ht="12.75">
      <c r="I49" s="99"/>
      <c r="J49" s="100"/>
    </row>
    <row r="50" spans="9:10" ht="12.75">
      <c r="I50" s="99"/>
      <c r="J50" s="100"/>
    </row>
    <row r="51" spans="9:10" ht="12.75">
      <c r="I51" s="99"/>
      <c r="J51" s="100"/>
    </row>
    <row r="54" ht="12.75">
      <c r="K54" s="100"/>
    </row>
  </sheetData>
  <sheetProtection/>
  <mergeCells count="9">
    <mergeCell ref="J33:K33"/>
    <mergeCell ref="J24:K24"/>
    <mergeCell ref="H4:H5"/>
    <mergeCell ref="I4:I5"/>
    <mergeCell ref="A6:I6"/>
    <mergeCell ref="D4:F4"/>
    <mergeCell ref="A4:A5"/>
    <mergeCell ref="B4:B5"/>
    <mergeCell ref="C4:C5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zoomScalePageLayoutView="0" workbookViewId="0" topLeftCell="A16">
      <selection activeCell="D50" sqref="D50"/>
    </sheetView>
  </sheetViews>
  <sheetFormatPr defaultColWidth="9.140625" defaultRowHeight="12.75"/>
  <cols>
    <col min="1" max="1" width="14.28125" style="0" customWidth="1"/>
    <col min="2" max="2" width="50.421875" style="0" customWidth="1"/>
    <col min="3" max="3" width="13.421875" style="0" customWidth="1"/>
    <col min="4" max="5" width="11.28125" style="0" bestFit="1" customWidth="1"/>
    <col min="6" max="6" width="11.57421875" style="0" customWidth="1"/>
    <col min="7" max="7" width="15.421875" style="0" customWidth="1"/>
    <col min="8" max="8" width="10.7109375" style="0" customWidth="1"/>
    <col min="9" max="9" width="13.8515625" style="0" customWidth="1"/>
    <col min="10" max="11" width="9.140625" style="50" customWidth="1"/>
  </cols>
  <sheetData>
    <row r="1" ht="12.75">
      <c r="A1" t="s">
        <v>22</v>
      </c>
    </row>
    <row r="2" ht="12.75">
      <c r="A2" t="s">
        <v>210</v>
      </c>
    </row>
    <row r="3" ht="13.5" thickBot="1"/>
    <row r="4" spans="1:9" ht="13.5" thickBot="1">
      <c r="A4" s="256" t="s">
        <v>2</v>
      </c>
      <c r="B4" s="256" t="s">
        <v>3</v>
      </c>
      <c r="C4" s="256" t="s">
        <v>4</v>
      </c>
      <c r="D4" s="261" t="s">
        <v>5</v>
      </c>
      <c r="E4" s="261"/>
      <c r="F4" s="262"/>
      <c r="G4" s="39" t="s">
        <v>9</v>
      </c>
      <c r="H4" s="256" t="s">
        <v>11</v>
      </c>
      <c r="I4" s="256" t="s">
        <v>12</v>
      </c>
    </row>
    <row r="5" spans="1:9" ht="13.5" thickBot="1">
      <c r="A5" s="257"/>
      <c r="B5" s="257"/>
      <c r="C5" s="257"/>
      <c r="D5" s="40" t="s">
        <v>6</v>
      </c>
      <c r="E5" s="42" t="s">
        <v>7</v>
      </c>
      <c r="F5" s="42" t="s">
        <v>8</v>
      </c>
      <c r="G5" s="41" t="s">
        <v>10</v>
      </c>
      <c r="H5" s="257"/>
      <c r="I5" s="257"/>
    </row>
    <row r="6" spans="1:11" ht="13.5" thickBot="1">
      <c r="A6" s="273" t="s">
        <v>64</v>
      </c>
      <c r="B6" s="267"/>
      <c r="C6" s="267"/>
      <c r="D6" s="267"/>
      <c r="E6" s="267"/>
      <c r="F6" s="267"/>
      <c r="G6" s="267"/>
      <c r="H6" s="267"/>
      <c r="I6" s="268"/>
      <c r="J6" s="100"/>
      <c r="K6" s="100"/>
    </row>
    <row r="7" spans="1:11" ht="12.75">
      <c r="A7" s="26" t="s">
        <v>14</v>
      </c>
      <c r="B7" s="68"/>
      <c r="C7" s="68"/>
      <c r="D7" s="68"/>
      <c r="E7" s="68"/>
      <c r="F7" s="68"/>
      <c r="G7" s="68"/>
      <c r="H7" s="68"/>
      <c r="I7" s="90"/>
      <c r="J7" s="100"/>
      <c r="K7" s="100"/>
    </row>
    <row r="8" spans="1:11" ht="15.75">
      <c r="A8" s="56"/>
      <c r="B8" s="57" t="s">
        <v>237</v>
      </c>
      <c r="C8" s="59">
        <v>130</v>
      </c>
      <c r="D8" s="87">
        <v>16.9</v>
      </c>
      <c r="E8" s="87">
        <v>6.5</v>
      </c>
      <c r="F8" s="87">
        <v>16.9</v>
      </c>
      <c r="G8" s="87">
        <v>193.7</v>
      </c>
      <c r="H8" s="87">
        <v>0.4</v>
      </c>
      <c r="I8" s="117">
        <v>284</v>
      </c>
      <c r="J8" s="113"/>
      <c r="K8" s="100"/>
    </row>
    <row r="9" spans="1:11" ht="15.75">
      <c r="A9" s="56"/>
      <c r="B9" s="57" t="s">
        <v>238</v>
      </c>
      <c r="C9" s="58">
        <v>30</v>
      </c>
      <c r="D9" s="58">
        <v>0.84</v>
      </c>
      <c r="E9" s="58">
        <v>1.69</v>
      </c>
      <c r="F9" s="58">
        <v>2.77</v>
      </c>
      <c r="G9" s="58">
        <v>29.6</v>
      </c>
      <c r="H9" s="58">
        <v>0.08</v>
      </c>
      <c r="I9" s="122">
        <v>406</v>
      </c>
      <c r="J9" s="271"/>
      <c r="K9" s="270"/>
    </row>
    <row r="10" spans="1:11" ht="15.75">
      <c r="A10" s="56"/>
      <c r="B10" s="57" t="s">
        <v>229</v>
      </c>
      <c r="C10" s="58">
        <v>200</v>
      </c>
      <c r="D10" s="78">
        <v>0.3</v>
      </c>
      <c r="E10" s="78">
        <v>0.1</v>
      </c>
      <c r="F10" s="78">
        <v>9.5</v>
      </c>
      <c r="G10" s="78">
        <v>40</v>
      </c>
      <c r="H10" s="78">
        <v>1</v>
      </c>
      <c r="I10" s="116">
        <v>459</v>
      </c>
      <c r="J10" s="109"/>
      <c r="K10" s="100"/>
    </row>
    <row r="11" spans="1:11" ht="15.75">
      <c r="A11" s="56"/>
      <c r="B11" s="57" t="s">
        <v>125</v>
      </c>
      <c r="C11" s="59">
        <v>30</v>
      </c>
      <c r="D11" s="59">
        <v>2.3</v>
      </c>
      <c r="E11" s="59">
        <v>0.9</v>
      </c>
      <c r="F11" s="59">
        <v>15.4</v>
      </c>
      <c r="G11" s="59">
        <v>78.3</v>
      </c>
      <c r="H11" s="59"/>
      <c r="I11" s="114">
        <v>576</v>
      </c>
      <c r="J11" s="109"/>
      <c r="K11" s="100"/>
    </row>
    <row r="12" spans="1:11" ht="15.75">
      <c r="A12" s="4"/>
      <c r="B12" s="76" t="s">
        <v>87</v>
      </c>
      <c r="C12" s="2">
        <v>40</v>
      </c>
      <c r="D12" s="14">
        <v>3</v>
      </c>
      <c r="E12" s="14">
        <v>3.92</v>
      </c>
      <c r="F12" s="2">
        <v>29.76</v>
      </c>
      <c r="G12" s="14">
        <v>166</v>
      </c>
      <c r="H12" s="2"/>
      <c r="I12" s="72">
        <v>582</v>
      </c>
      <c r="J12" s="100"/>
      <c r="K12" s="100"/>
    </row>
    <row r="13" spans="1:11" ht="15.75">
      <c r="A13" s="4"/>
      <c r="B13" s="57"/>
      <c r="C13" s="33">
        <f>SUM(C6+C7+C8+C9+C10+C11+C12)</f>
        <v>430</v>
      </c>
      <c r="D13" s="12">
        <f>SUM(D3:D12)</f>
        <v>23.34</v>
      </c>
      <c r="E13" s="12">
        <f>SUM(E3:E12)</f>
        <v>13.11</v>
      </c>
      <c r="F13" s="12">
        <f>SUM(F3:F12)</f>
        <v>74.33</v>
      </c>
      <c r="G13" s="12">
        <f>SUM(G3:G12)</f>
        <v>507.59999999999997</v>
      </c>
      <c r="H13" s="12">
        <f>SUM(H3:H10)</f>
        <v>1.48</v>
      </c>
      <c r="I13" s="29"/>
      <c r="J13" s="152"/>
      <c r="K13" s="154"/>
    </row>
    <row r="14" spans="1:11" ht="16.5" thickBot="1">
      <c r="A14" s="4"/>
      <c r="B14" s="76"/>
      <c r="C14" s="9">
        <v>350</v>
      </c>
      <c r="D14" s="74"/>
      <c r="E14" s="74"/>
      <c r="F14" s="74"/>
      <c r="G14" s="74"/>
      <c r="H14" s="74"/>
      <c r="I14" s="110"/>
      <c r="J14" s="100"/>
      <c r="K14" s="100"/>
    </row>
    <row r="15" spans="1:11" ht="15.75">
      <c r="A15" s="155" t="s">
        <v>55</v>
      </c>
      <c r="B15" s="162" t="s">
        <v>90</v>
      </c>
      <c r="C15" s="167">
        <v>100</v>
      </c>
      <c r="D15" s="129">
        <v>0.5</v>
      </c>
      <c r="E15" s="129">
        <v>0.1</v>
      </c>
      <c r="F15" s="129">
        <v>22.1</v>
      </c>
      <c r="G15" s="129">
        <v>43</v>
      </c>
      <c r="H15" s="239"/>
      <c r="I15" s="178">
        <v>501</v>
      </c>
      <c r="J15" s="100"/>
      <c r="K15" s="100"/>
    </row>
    <row r="16" spans="1:11" ht="15.75">
      <c r="A16" s="7"/>
      <c r="B16" s="8"/>
      <c r="C16" s="38">
        <v>100</v>
      </c>
      <c r="D16" s="38">
        <f>SUM(D14:D15)</f>
        <v>0.5</v>
      </c>
      <c r="E16" s="38">
        <f>SUM(E14:E15)</f>
        <v>0.1</v>
      </c>
      <c r="F16" s="38">
        <f>SUM(F14:F15)</f>
        <v>22.1</v>
      </c>
      <c r="G16" s="38">
        <f>SUM(G14:G15)</f>
        <v>43</v>
      </c>
      <c r="H16" s="38">
        <f>SUM(H14:H15)</f>
        <v>0</v>
      </c>
      <c r="I16" s="29"/>
      <c r="J16" s="112"/>
      <c r="K16" s="100"/>
    </row>
    <row r="17" spans="1:11" ht="13.5" thickBot="1">
      <c r="A17" s="5"/>
      <c r="B17" s="6"/>
      <c r="C17" s="9">
        <v>100</v>
      </c>
      <c r="D17" s="11"/>
      <c r="E17" s="11"/>
      <c r="F17" s="11"/>
      <c r="G17" s="11"/>
      <c r="H17" s="11"/>
      <c r="I17" s="30"/>
      <c r="J17" s="152"/>
      <c r="K17" s="154"/>
    </row>
    <row r="18" spans="1:11" ht="13.5" thickBot="1">
      <c r="A18" s="5"/>
      <c r="B18" s="6"/>
      <c r="C18" s="141"/>
      <c r="D18" s="11"/>
      <c r="E18" s="11"/>
      <c r="F18" s="11"/>
      <c r="G18" s="11"/>
      <c r="H18" s="11"/>
      <c r="I18" s="30"/>
      <c r="J18" s="100"/>
      <c r="K18" s="100"/>
    </row>
    <row r="19" spans="1:11" ht="12.75">
      <c r="A19" s="26" t="s">
        <v>15</v>
      </c>
      <c r="B19" s="68"/>
      <c r="C19" s="69"/>
      <c r="D19" s="68"/>
      <c r="E19" s="68"/>
      <c r="F19" s="68"/>
      <c r="G19" s="68"/>
      <c r="H19" s="68"/>
      <c r="I19" s="70"/>
      <c r="J19" s="100"/>
      <c r="K19" s="100"/>
    </row>
    <row r="20" spans="1:11" ht="15.75">
      <c r="A20" s="56"/>
      <c r="B20" s="65" t="s">
        <v>239</v>
      </c>
      <c r="C20" s="66">
        <v>50</v>
      </c>
      <c r="D20" s="75">
        <v>0.48</v>
      </c>
      <c r="E20" s="75">
        <v>4.53</v>
      </c>
      <c r="F20" s="75">
        <v>3.9</v>
      </c>
      <c r="G20" s="101">
        <v>58.3</v>
      </c>
      <c r="H20" s="75">
        <v>1.5</v>
      </c>
      <c r="I20" s="104">
        <v>431</v>
      </c>
      <c r="J20" s="112"/>
      <c r="K20" s="100"/>
    </row>
    <row r="21" spans="1:11" ht="15.75">
      <c r="A21" s="56"/>
      <c r="B21" s="89" t="s">
        <v>257</v>
      </c>
      <c r="C21" s="58">
        <v>150</v>
      </c>
      <c r="D21" s="75">
        <v>3.78</v>
      </c>
      <c r="E21" s="75">
        <v>2.15</v>
      </c>
      <c r="F21" s="80">
        <v>8.76</v>
      </c>
      <c r="G21" s="75">
        <v>69.45</v>
      </c>
      <c r="H21" s="75">
        <v>0.57</v>
      </c>
      <c r="I21" s="104">
        <v>113</v>
      </c>
      <c r="J21" s="112"/>
      <c r="K21" s="100"/>
    </row>
    <row r="22" spans="1:11" ht="15.75">
      <c r="A22" s="56"/>
      <c r="B22" s="118" t="s">
        <v>240</v>
      </c>
      <c r="C22" s="59">
        <v>120</v>
      </c>
      <c r="D22" s="59">
        <v>20.8</v>
      </c>
      <c r="E22" s="59">
        <v>6.4</v>
      </c>
      <c r="F22" s="59">
        <v>16.8</v>
      </c>
      <c r="G22" s="59">
        <v>208</v>
      </c>
      <c r="H22" s="59">
        <v>12</v>
      </c>
      <c r="I22" s="105">
        <v>355</v>
      </c>
      <c r="J22" s="112"/>
      <c r="K22" s="100"/>
    </row>
    <row r="23" spans="1:11" ht="15.75">
      <c r="A23" s="56"/>
      <c r="B23" s="57" t="s">
        <v>46</v>
      </c>
      <c r="C23" s="58">
        <v>150</v>
      </c>
      <c r="D23" s="78">
        <v>2.09</v>
      </c>
      <c r="E23" s="78">
        <v>1.86</v>
      </c>
      <c r="F23" s="78">
        <v>10.16</v>
      </c>
      <c r="G23" s="78">
        <v>65.73</v>
      </c>
      <c r="H23" s="78">
        <v>0.52</v>
      </c>
      <c r="I23" s="116">
        <v>465</v>
      </c>
      <c r="J23" s="112"/>
      <c r="K23" s="100"/>
    </row>
    <row r="24" spans="1:11" ht="15.75">
      <c r="A24" s="56"/>
      <c r="B24" s="57" t="s">
        <v>44</v>
      </c>
      <c r="C24" s="77">
        <v>40</v>
      </c>
      <c r="D24" s="59">
        <v>3.2</v>
      </c>
      <c r="E24" s="59">
        <v>0.64</v>
      </c>
      <c r="F24" s="59">
        <v>16.4</v>
      </c>
      <c r="G24" s="59">
        <v>82.4</v>
      </c>
      <c r="H24" s="59"/>
      <c r="I24" s="28">
        <v>574</v>
      </c>
      <c r="J24" s="109"/>
      <c r="K24" s="100"/>
    </row>
    <row r="25" spans="1:11" ht="15.75">
      <c r="A25" s="56"/>
      <c r="B25" s="118"/>
      <c r="C25" s="59"/>
      <c r="D25" s="59"/>
      <c r="E25" s="59"/>
      <c r="F25" s="59"/>
      <c r="G25" s="59"/>
      <c r="H25" s="59"/>
      <c r="I25" s="28"/>
      <c r="J25" s="109"/>
      <c r="K25" s="100"/>
    </row>
    <row r="26" spans="1:11" ht="15.75">
      <c r="A26" s="56"/>
      <c r="B26" s="85"/>
      <c r="C26" s="59"/>
      <c r="D26" s="74"/>
      <c r="E26" s="74"/>
      <c r="F26" s="74"/>
      <c r="G26" s="74"/>
      <c r="H26" s="74"/>
      <c r="I26" s="98"/>
      <c r="J26" s="109"/>
      <c r="K26" s="100"/>
    </row>
    <row r="27" spans="1:11" ht="15.75">
      <c r="A27" s="56"/>
      <c r="B27" s="85"/>
      <c r="C27" s="59"/>
      <c r="D27" s="86"/>
      <c r="E27" s="74"/>
      <c r="F27" s="86"/>
      <c r="G27" s="74"/>
      <c r="H27" s="74"/>
      <c r="I27" s="98"/>
      <c r="J27" s="109"/>
      <c r="K27" s="100"/>
    </row>
    <row r="28" spans="1:11" ht="12.75">
      <c r="A28" s="4"/>
      <c r="B28" s="1"/>
      <c r="C28" s="2"/>
      <c r="D28" s="2"/>
      <c r="E28" s="2"/>
      <c r="F28" s="2"/>
      <c r="G28" s="2"/>
      <c r="H28" s="2"/>
      <c r="I28" s="28"/>
      <c r="J28" s="100"/>
      <c r="K28" s="100"/>
    </row>
    <row r="29" spans="1:11" ht="12.75">
      <c r="A29" s="4"/>
      <c r="B29" s="1"/>
      <c r="C29" s="13">
        <f aca="true" t="shared" si="0" ref="C29:H29">SUM(C20:C28)</f>
        <v>510</v>
      </c>
      <c r="D29" s="12">
        <f t="shared" si="0"/>
        <v>30.35</v>
      </c>
      <c r="E29" s="12">
        <f t="shared" si="0"/>
        <v>15.58</v>
      </c>
      <c r="F29" s="12">
        <f t="shared" si="0"/>
        <v>56.02</v>
      </c>
      <c r="G29" s="12">
        <f t="shared" si="0"/>
        <v>483.88</v>
      </c>
      <c r="H29" s="12">
        <f t="shared" si="0"/>
        <v>14.59</v>
      </c>
      <c r="I29" s="28"/>
      <c r="J29" s="152"/>
      <c r="K29" s="154"/>
    </row>
    <row r="30" spans="1:11" ht="13.5" thickBot="1">
      <c r="A30" s="5"/>
      <c r="B30" s="6"/>
      <c r="C30" s="9">
        <v>450</v>
      </c>
      <c r="D30" s="6"/>
      <c r="E30" s="6"/>
      <c r="F30" s="6"/>
      <c r="G30" s="6"/>
      <c r="H30" s="6"/>
      <c r="I30" s="30"/>
      <c r="J30" s="100"/>
      <c r="K30" s="100"/>
    </row>
    <row r="31" spans="1:11" ht="12.75">
      <c r="A31" s="26" t="s">
        <v>58</v>
      </c>
      <c r="B31" s="68"/>
      <c r="C31" s="69"/>
      <c r="D31" s="68"/>
      <c r="E31" s="68"/>
      <c r="F31" s="68"/>
      <c r="G31" s="68"/>
      <c r="H31" s="68"/>
      <c r="I31" s="70"/>
      <c r="J31" s="100"/>
      <c r="K31" s="100"/>
    </row>
    <row r="32" spans="1:11" ht="15.75">
      <c r="A32" s="56"/>
      <c r="B32" s="76" t="s">
        <v>170</v>
      </c>
      <c r="C32" s="59">
        <v>40</v>
      </c>
      <c r="D32" s="81">
        <v>2.84</v>
      </c>
      <c r="E32" s="81">
        <v>5.28</v>
      </c>
      <c r="F32" s="81">
        <v>19</v>
      </c>
      <c r="G32" s="59">
        <v>135.3</v>
      </c>
      <c r="H32" s="59"/>
      <c r="I32" s="117">
        <v>543</v>
      </c>
      <c r="J32" s="272"/>
      <c r="K32" s="270"/>
    </row>
    <row r="33" spans="1:11" ht="15.75">
      <c r="A33" s="56"/>
      <c r="B33" s="163" t="s">
        <v>182</v>
      </c>
      <c r="C33" s="59">
        <v>60</v>
      </c>
      <c r="D33" s="59">
        <v>7.95</v>
      </c>
      <c r="E33" s="59">
        <v>7.65</v>
      </c>
      <c r="F33" s="59">
        <v>2.4</v>
      </c>
      <c r="G33" s="59">
        <v>11.04</v>
      </c>
      <c r="H33" s="59">
        <v>0.83</v>
      </c>
      <c r="I33" s="117">
        <v>325</v>
      </c>
      <c r="J33" s="100"/>
      <c r="K33" s="100"/>
    </row>
    <row r="34" spans="1:11" ht="15.75" customHeight="1">
      <c r="A34" s="56"/>
      <c r="B34" s="76" t="s">
        <v>225</v>
      </c>
      <c r="C34" s="59">
        <v>130</v>
      </c>
      <c r="D34" s="59">
        <v>3.5</v>
      </c>
      <c r="E34" s="59">
        <v>5.2</v>
      </c>
      <c r="F34" s="59">
        <v>7.5</v>
      </c>
      <c r="G34" s="59">
        <v>91</v>
      </c>
      <c r="H34" s="59">
        <v>3.1</v>
      </c>
      <c r="I34" s="117">
        <v>377</v>
      </c>
      <c r="J34" s="272"/>
      <c r="K34" s="270"/>
    </row>
    <row r="35" spans="1:11" ht="15.75">
      <c r="A35" s="56"/>
      <c r="B35" s="84" t="s">
        <v>231</v>
      </c>
      <c r="C35" s="66">
        <v>150</v>
      </c>
      <c r="D35" s="87">
        <v>4.35</v>
      </c>
      <c r="E35" s="87">
        <v>4.05</v>
      </c>
      <c r="F35" s="87">
        <v>6.9</v>
      </c>
      <c r="G35" s="87">
        <v>80.25</v>
      </c>
      <c r="H35" s="87">
        <v>2.1</v>
      </c>
      <c r="I35" s="117">
        <v>469</v>
      </c>
      <c r="J35" s="109"/>
      <c r="K35" s="100"/>
    </row>
    <row r="36" spans="1:11" ht="15.75">
      <c r="A36" s="56"/>
      <c r="B36" s="247" t="s">
        <v>245</v>
      </c>
      <c r="C36" s="59">
        <v>30</v>
      </c>
      <c r="D36" s="87">
        <v>2.15</v>
      </c>
      <c r="E36" s="87">
        <v>2.24</v>
      </c>
      <c r="F36" s="87">
        <v>16.19</v>
      </c>
      <c r="G36" s="87">
        <v>71.71</v>
      </c>
      <c r="H36" s="87"/>
      <c r="I36" s="105"/>
      <c r="J36" s="150"/>
      <c r="K36" s="100"/>
    </row>
    <row r="37" spans="1:11" ht="15.75">
      <c r="A37" s="4"/>
      <c r="B37" s="76"/>
      <c r="C37" s="59"/>
      <c r="D37" s="81"/>
      <c r="E37" s="81"/>
      <c r="F37" s="81"/>
      <c r="G37" s="59"/>
      <c r="H37" s="59"/>
      <c r="I37" s="117"/>
      <c r="J37" s="100"/>
      <c r="K37" s="100"/>
    </row>
    <row r="38" spans="1:11" ht="12.75">
      <c r="A38" s="4"/>
      <c r="B38" s="1"/>
      <c r="C38" s="13">
        <f aca="true" t="shared" si="1" ref="C38:H38">SUM(C32:C37)</f>
        <v>410</v>
      </c>
      <c r="D38" s="12">
        <f t="shared" si="1"/>
        <v>20.79</v>
      </c>
      <c r="E38" s="12">
        <f t="shared" si="1"/>
        <v>24.42</v>
      </c>
      <c r="F38" s="12">
        <f t="shared" si="1"/>
        <v>51.989999999999995</v>
      </c>
      <c r="G38" s="18">
        <f t="shared" si="1"/>
        <v>389.3</v>
      </c>
      <c r="H38" s="12">
        <f t="shared" si="1"/>
        <v>6.03</v>
      </c>
      <c r="I38" s="28"/>
      <c r="J38" s="152"/>
      <c r="K38" s="283"/>
    </row>
    <row r="39" spans="1:11" ht="13.5" thickBot="1">
      <c r="A39" s="5"/>
      <c r="B39" s="6"/>
      <c r="C39" s="9">
        <v>450</v>
      </c>
      <c r="D39" s="6"/>
      <c r="E39" s="6"/>
      <c r="F39" s="6"/>
      <c r="G39" s="6"/>
      <c r="H39" s="6"/>
      <c r="I39" s="30"/>
      <c r="J39" s="100"/>
      <c r="K39" s="100"/>
    </row>
    <row r="40" spans="1:11" ht="13.5" thickBot="1">
      <c r="A40" s="5"/>
      <c r="B40" s="6"/>
      <c r="C40" s="141"/>
      <c r="D40" s="144"/>
      <c r="E40" s="144"/>
      <c r="F40" s="144"/>
      <c r="G40" s="144"/>
      <c r="H40" s="144"/>
      <c r="I40" s="153"/>
      <c r="J40" s="154"/>
      <c r="K40" s="154"/>
    </row>
    <row r="41" spans="1:11" ht="13.5" thickBot="1">
      <c r="A41" s="15"/>
      <c r="B41" s="23" t="s">
        <v>16</v>
      </c>
      <c r="C41" s="17"/>
      <c r="D41" s="180">
        <f>D13+D16+D29+D38</f>
        <v>74.97999999999999</v>
      </c>
      <c r="E41" s="180">
        <f>E13+E16+E29+E38</f>
        <v>53.21</v>
      </c>
      <c r="F41" s="180">
        <f>F13+F16+F29+F38</f>
        <v>204.44</v>
      </c>
      <c r="G41" s="180">
        <f>G13+G16+G29+G38</f>
        <v>1423.78</v>
      </c>
      <c r="H41" s="180">
        <f>H13+H16+H29+H38</f>
        <v>22.1</v>
      </c>
      <c r="I41" s="16"/>
      <c r="J41" s="100"/>
      <c r="K41" s="100"/>
    </row>
    <row r="42" spans="1:11" ht="13.5" thickBot="1">
      <c r="A42" s="19"/>
      <c r="B42" s="20"/>
      <c r="C42" s="21"/>
      <c r="D42" s="25">
        <v>42</v>
      </c>
      <c r="E42" s="25">
        <v>47</v>
      </c>
      <c r="F42" s="25">
        <v>203</v>
      </c>
      <c r="G42" s="25">
        <v>1400</v>
      </c>
      <c r="H42" s="24">
        <v>45</v>
      </c>
      <c r="I42" s="22"/>
      <c r="J42" s="100"/>
      <c r="K42" s="100"/>
    </row>
    <row r="43" spans="1:11" ht="13.5" thickBot="1">
      <c r="A43" s="34"/>
      <c r="B43" s="35"/>
      <c r="C43" s="35"/>
      <c r="D43" s="52">
        <f>D41-D42</f>
        <v>32.97999999999999</v>
      </c>
      <c r="E43" s="52">
        <f>E41-E42</f>
        <v>6.210000000000001</v>
      </c>
      <c r="F43" s="52">
        <f>F41-F42</f>
        <v>1.4399999999999977</v>
      </c>
      <c r="G43" s="52">
        <f>G41-G42</f>
        <v>23.779999999999973</v>
      </c>
      <c r="H43" s="52">
        <f>H41-H42</f>
        <v>-22.9</v>
      </c>
      <c r="I43" s="36"/>
      <c r="J43" s="100"/>
      <c r="K43" s="100"/>
    </row>
  </sheetData>
  <sheetProtection/>
  <mergeCells count="10">
    <mergeCell ref="J34:K34"/>
    <mergeCell ref="J32:K32"/>
    <mergeCell ref="H4:H5"/>
    <mergeCell ref="I4:I5"/>
    <mergeCell ref="A6:I6"/>
    <mergeCell ref="D4:F4"/>
    <mergeCell ref="A4:A5"/>
    <mergeCell ref="B4:B5"/>
    <mergeCell ref="C4:C5"/>
    <mergeCell ref="J9:K9"/>
  </mergeCells>
  <printOptions/>
  <pageMargins left="0.7874015748031497" right="0.7874015748031497" top="0.3937007874015748" bottom="0.3937007874015748" header="0.5118110236220472" footer="0.5118110236220472"/>
  <pageSetup blackAndWhite="1"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Чичагова Т.П.</cp:lastModifiedBy>
  <cp:lastPrinted>2022-04-19T06:11:46Z</cp:lastPrinted>
  <dcterms:created xsi:type="dcterms:W3CDTF">1996-10-08T23:32:33Z</dcterms:created>
  <dcterms:modified xsi:type="dcterms:W3CDTF">2022-07-29T02:51:32Z</dcterms:modified>
  <cp:category/>
  <cp:version/>
  <cp:contentType/>
  <cp:contentStatus/>
</cp:coreProperties>
</file>